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60" windowWidth="17250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6" i="1" l="1"/>
  <c r="D96" i="1"/>
  <c r="G95" i="1"/>
  <c r="F95" i="1"/>
  <c r="E95" i="1"/>
  <c r="D95" i="1"/>
  <c r="G36" i="1"/>
  <c r="F36" i="1"/>
  <c r="E36" i="1"/>
  <c r="D36" i="1"/>
  <c r="G18" i="1"/>
  <c r="F18" i="1"/>
  <c r="E18" i="1"/>
  <c r="D18" i="1"/>
  <c r="G281" i="1"/>
  <c r="F281" i="1"/>
  <c r="E281" i="1"/>
  <c r="D281" i="1"/>
  <c r="G217" i="1"/>
  <c r="F217" i="1"/>
  <c r="E217" i="1"/>
  <c r="D217" i="1"/>
  <c r="G177" i="1"/>
  <c r="F177" i="1"/>
  <c r="E177" i="1"/>
  <c r="D177" i="1"/>
  <c r="G157" i="1"/>
  <c r="F157" i="1"/>
  <c r="E157" i="1"/>
  <c r="D157" i="1"/>
  <c r="G137" i="1"/>
  <c r="F137" i="1"/>
  <c r="E137" i="1"/>
  <c r="D137" i="1"/>
  <c r="G260" i="1" l="1"/>
  <c r="F260" i="1"/>
  <c r="E260" i="1"/>
  <c r="D260" i="1"/>
  <c r="G251" i="1"/>
  <c r="F251" i="1"/>
  <c r="E251" i="1"/>
  <c r="D251" i="1"/>
  <c r="G239" i="1"/>
  <c r="F239" i="1"/>
  <c r="E239" i="1"/>
  <c r="D239" i="1"/>
  <c r="G168" i="1"/>
  <c r="G197" i="1"/>
  <c r="F197" i="1"/>
  <c r="E197" i="1"/>
  <c r="D197" i="1"/>
  <c r="D148" i="1" l="1"/>
  <c r="G128" i="1"/>
  <c r="F128" i="1"/>
  <c r="E128" i="1"/>
  <c r="D128" i="1"/>
  <c r="G116" i="1"/>
  <c r="F116" i="1"/>
  <c r="E116" i="1"/>
  <c r="D116" i="1"/>
  <c r="D106" i="1"/>
  <c r="E106" i="1"/>
  <c r="F106" i="1"/>
  <c r="G106" i="1"/>
  <c r="D87" i="1" l="1"/>
  <c r="E87" i="1"/>
  <c r="F87" i="1"/>
  <c r="G87" i="1"/>
  <c r="G77" i="1"/>
  <c r="F77" i="1"/>
  <c r="E77" i="1"/>
  <c r="D77" i="1"/>
  <c r="G68" i="1"/>
  <c r="F68" i="1"/>
  <c r="E68" i="1"/>
  <c r="D68" i="1"/>
  <c r="G56" i="1"/>
  <c r="F56" i="1"/>
  <c r="E56" i="1"/>
  <c r="D56" i="1"/>
  <c r="G47" i="1"/>
  <c r="F47" i="1"/>
  <c r="E47" i="1"/>
  <c r="D47" i="1"/>
  <c r="G9" i="1"/>
  <c r="G19" i="1" s="1"/>
  <c r="F9" i="1"/>
  <c r="E9" i="1"/>
  <c r="D9" i="1"/>
  <c r="E19" i="1" l="1"/>
  <c r="G57" i="1"/>
  <c r="D19" i="1"/>
  <c r="F19" i="1"/>
  <c r="D27" i="1"/>
  <c r="E27" i="1"/>
  <c r="G27" i="1"/>
  <c r="F27" i="1"/>
  <c r="D273" i="1"/>
  <c r="G229" i="1"/>
  <c r="F229" i="1"/>
  <c r="E229" i="1"/>
  <c r="D229" i="1"/>
  <c r="G210" i="1"/>
  <c r="F210" i="1"/>
  <c r="E210" i="1"/>
  <c r="D210" i="1"/>
  <c r="G273" i="1"/>
  <c r="F273" i="1"/>
  <c r="E273" i="1"/>
  <c r="G261" i="1"/>
  <c r="F261" i="1"/>
  <c r="E261" i="1"/>
  <c r="D261" i="1"/>
  <c r="G188" i="1"/>
  <c r="F188" i="1"/>
  <c r="F198" i="1" s="1"/>
  <c r="E188" i="1"/>
  <c r="E198" i="1" s="1"/>
  <c r="D188" i="1"/>
  <c r="D198" i="1" s="1"/>
  <c r="G178" i="1"/>
  <c r="F168" i="1"/>
  <c r="F178" i="1" s="1"/>
  <c r="E168" i="1"/>
  <c r="E178" i="1" s="1"/>
  <c r="D168" i="1"/>
  <c r="G148" i="1"/>
  <c r="F148" i="1"/>
  <c r="F158" i="1" s="1"/>
  <c r="E148" i="1"/>
  <c r="G138" i="1"/>
  <c r="E282" i="1" l="1"/>
  <c r="G282" i="1"/>
  <c r="F282" i="1"/>
  <c r="G198" i="1"/>
  <c r="G158" i="1"/>
  <c r="F285" i="1"/>
  <c r="G96" i="1"/>
  <c r="D240" i="1"/>
  <c r="E240" i="1"/>
  <c r="E57" i="1"/>
  <c r="D178" i="1"/>
  <c r="E158" i="1"/>
  <c r="D158" i="1"/>
  <c r="F138" i="1"/>
  <c r="E138" i="1"/>
  <c r="D138" i="1"/>
  <c r="G117" i="1"/>
  <c r="F117" i="1"/>
  <c r="E117" i="1"/>
  <c r="D117" i="1"/>
  <c r="G78" i="1"/>
  <c r="F78" i="1"/>
  <c r="E78" i="1"/>
  <c r="D78" i="1"/>
  <c r="D218" i="1"/>
  <c r="G240" i="1"/>
  <c r="F240" i="1"/>
  <c r="G218" i="1"/>
  <c r="F218" i="1"/>
  <c r="E218" i="1"/>
  <c r="E38" i="1"/>
  <c r="D57" i="1"/>
  <c r="F57" i="1"/>
  <c r="G38" i="1"/>
  <c r="D38" i="1"/>
  <c r="F38" i="1"/>
  <c r="F96" i="1"/>
  <c r="D285" i="1" l="1"/>
  <c r="G285" i="1"/>
  <c r="E285" i="1"/>
</calcChain>
</file>

<file path=xl/sharedStrings.xml><?xml version="1.0" encoding="utf-8"?>
<sst xmlns="http://schemas.openxmlformats.org/spreadsheetml/2006/main" count="399" uniqueCount="186">
  <si>
    <t>Наименование блюда</t>
  </si>
  <si>
    <t>Масса, г</t>
  </si>
  <si>
    <t>Белки, г</t>
  </si>
  <si>
    <t>Жиры,г</t>
  </si>
  <si>
    <t>Углеводы, г</t>
  </si>
  <si>
    <t>К/ккал</t>
  </si>
  <si>
    <t>Завтрак</t>
  </si>
  <si>
    <t>Обед</t>
  </si>
  <si>
    <t>№ рецеп.</t>
  </si>
  <si>
    <t>1 день</t>
  </si>
  <si>
    <t>2 день</t>
  </si>
  <si>
    <t>Итого за день: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</si>
  <si>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</si>
  <si>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</si>
  <si>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</si>
  <si>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</si>
  <si>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</si>
  <si>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</si>
  <si>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</si>
  <si>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</si>
  <si>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200/5</t>
  </si>
  <si>
    <t>№1,2012</t>
  </si>
  <si>
    <t>Бутерброд с маслом</t>
  </si>
  <si>
    <t>50/20</t>
  </si>
  <si>
    <t>Какао с молоком/2в/</t>
  </si>
  <si>
    <t>ИТОГО</t>
  </si>
  <si>
    <t>180/5</t>
  </si>
  <si>
    <t>№2.2012</t>
  </si>
  <si>
    <t>180/20</t>
  </si>
  <si>
    <t>№1.2012</t>
  </si>
  <si>
    <t xml:space="preserve">Итого </t>
  </si>
  <si>
    <t>Итого</t>
  </si>
  <si>
    <t xml:space="preserve">ИТОГО </t>
  </si>
  <si>
    <t>№3,2012</t>
  </si>
  <si>
    <t>№2,2012</t>
  </si>
  <si>
    <t>11 день</t>
  </si>
  <si>
    <t>12 день</t>
  </si>
  <si>
    <t>13день</t>
  </si>
  <si>
    <t>14день</t>
  </si>
  <si>
    <t>50/20/10</t>
  </si>
  <si>
    <t>ИТОГО ЗА ВЕСЬ ПЕРИОД</t>
  </si>
  <si>
    <t>Каша молочная"Дружба"</t>
  </si>
  <si>
    <t>Суп крестьянский с крупой</t>
  </si>
  <si>
    <t>Зразы "Школьные"</t>
  </si>
  <si>
    <t>Макаронные изделия отварные</t>
  </si>
  <si>
    <t>Соус томатный</t>
  </si>
  <si>
    <t>Компот из свежих плодов</t>
  </si>
  <si>
    <t>Хлеб ржаной</t>
  </si>
  <si>
    <t>Хлеб пшеничный</t>
  </si>
  <si>
    <t>Хлеб пшеничный в/с</t>
  </si>
  <si>
    <t>Суп картофельный с бобовыми и гренками</t>
  </si>
  <si>
    <t>Котлета мясная</t>
  </si>
  <si>
    <t>Рагу из овощей</t>
  </si>
  <si>
    <t>Щи из свежей капусты с картофелем</t>
  </si>
  <si>
    <t>Чай с лимоном</t>
  </si>
  <si>
    <t>Каша пшенная молочная жидкая</t>
  </si>
  <si>
    <t>Бутерброд с повидлом</t>
  </si>
  <si>
    <t>Чай с сахаром</t>
  </si>
  <si>
    <t>Борщ  с капустой и картофелем</t>
  </si>
  <si>
    <t>Тефтели из говядины</t>
  </si>
  <si>
    <t>Каша гречневая рассыпчатая</t>
  </si>
  <si>
    <t>Макаронные изделия с тертым сыром</t>
  </si>
  <si>
    <t>Чай с молоком</t>
  </si>
  <si>
    <t>Суп картофельный с клецками</t>
  </si>
  <si>
    <t>Котлета рыбная</t>
  </si>
  <si>
    <t>Картофельное пюре</t>
  </si>
  <si>
    <t>Напиток из плодов шиповника</t>
  </si>
  <si>
    <t>Бутерброд с маслом и сыром</t>
  </si>
  <si>
    <t>Бутерброд  с маслом</t>
  </si>
  <si>
    <t>Каша молочная "дружба"</t>
  </si>
  <si>
    <t>Суп из овощей</t>
  </si>
  <si>
    <t>Каша рисовая рассыпчатая</t>
  </si>
  <si>
    <t>Бутерброд с сыром</t>
  </si>
  <si>
    <t>Каша рисовая молочная вязкая</t>
  </si>
  <si>
    <t>Кура отварная</t>
  </si>
  <si>
    <t>Биточки манные со сгущеным молоком</t>
  </si>
  <si>
    <t>Сок/вишневый,яблочный/</t>
  </si>
  <si>
    <t>Мясной рулет с луком и яйцом</t>
  </si>
  <si>
    <t>Борщ из свежей капусты с картофелем</t>
  </si>
  <si>
    <t>Батон нарезной</t>
  </si>
  <si>
    <t>Рыба припущенная</t>
  </si>
  <si>
    <t>Суп картофельный с лапшой домашней</t>
  </si>
  <si>
    <t>Тефтель мясной</t>
  </si>
  <si>
    <t xml:space="preserve">Щи из свежей капусты </t>
  </si>
  <si>
    <t>Сок /вишневый,яблочный/</t>
  </si>
  <si>
    <t>Борщ из св,капусты с картофелем</t>
  </si>
  <si>
    <t xml:space="preserve">Хлеб ржаной </t>
  </si>
  <si>
    <t>Рассольник ленинградский</t>
  </si>
  <si>
    <t>Бутерброб с сыром</t>
  </si>
  <si>
    <t>Фрукт</t>
  </si>
  <si>
    <t>сб.р2012</t>
  </si>
  <si>
    <t>№3 2012</t>
  </si>
  <si>
    <t>250/20</t>
  </si>
  <si>
    <t>50/50/15</t>
  </si>
  <si>
    <t>90/50</t>
  </si>
  <si>
    <t>200/25/15</t>
  </si>
  <si>
    <t>Компот из смеси сухофруктов</t>
  </si>
  <si>
    <t>№3062021</t>
  </si>
  <si>
    <t>№3002021</t>
  </si>
  <si>
    <t>№1912021</t>
  </si>
  <si>
    <t>№1,52021</t>
  </si>
  <si>
    <t>№65.2021</t>
  </si>
  <si>
    <t>№992012</t>
  </si>
  <si>
    <t>№1442012</t>
  </si>
  <si>
    <t>№3112021</t>
  </si>
  <si>
    <t>№1.52021</t>
  </si>
  <si>
    <t>№1.62021</t>
  </si>
  <si>
    <t>№1872012</t>
  </si>
  <si>
    <t>№55,2021</t>
  </si>
  <si>
    <t>Котлеты рубленые из птицы</t>
  </si>
  <si>
    <t>№136               2021</t>
  </si>
  <si>
    <t>№227             2021</t>
  </si>
  <si>
    <t>Компот из плодов сушеных</t>
  </si>
  <si>
    <t>№309                   2021</t>
  </si>
  <si>
    <t>Компот из плодов сушеных/изюм</t>
  </si>
  <si>
    <t>№248                 2021</t>
  </si>
  <si>
    <t>Чай с молоком и  сахаром</t>
  </si>
  <si>
    <t>№3012021</t>
  </si>
  <si>
    <t>№4,2012</t>
  </si>
  <si>
    <t>№2082021</t>
  </si>
  <si>
    <t>№10,12021</t>
  </si>
  <si>
    <t>Яйцо вареное</t>
  </si>
  <si>
    <t>№2042012</t>
  </si>
  <si>
    <t>Какао с молоком/2в</t>
  </si>
  <si>
    <t>Яблоко</t>
  </si>
  <si>
    <t>№642021</t>
  </si>
  <si>
    <t>№672021</t>
  </si>
  <si>
    <t>№832021</t>
  </si>
  <si>
    <t>№1462021</t>
  </si>
  <si>
    <t>№58,2021</t>
  </si>
  <si>
    <t>№1052012</t>
  </si>
  <si>
    <t>№1832021</t>
  </si>
  <si>
    <t>№1,62021</t>
  </si>
  <si>
    <t>№3102021</t>
  </si>
  <si>
    <t>№3022021</t>
  </si>
  <si>
    <t>Чай с сахаром и лимоном</t>
  </si>
  <si>
    <t>№2252021</t>
  </si>
  <si>
    <t>Биточки рисовые с соусом абрикосовым</t>
  </si>
  <si>
    <t>№1022012</t>
  </si>
  <si>
    <t>№1482021</t>
  </si>
  <si>
    <t>Капуста тушеная</t>
  </si>
  <si>
    <t>№3092021</t>
  </si>
  <si>
    <t>50-20</t>
  </si>
  <si>
    <t>Чай с молоком и сахаром</t>
  </si>
  <si>
    <t>Сб. р2012</t>
  </si>
  <si>
    <t>Йогурт /в потребительской упаковке</t>
  </si>
  <si>
    <t>№297      2021</t>
  </si>
  <si>
    <t>№69,2021</t>
  </si>
  <si>
    <t>№1032021</t>
  </si>
  <si>
    <t>Котлета Студенческая</t>
  </si>
  <si>
    <t>№1872021</t>
  </si>
  <si>
    <t>№2482021</t>
  </si>
  <si>
    <t>№311                 2021</t>
  </si>
  <si>
    <t>№782021</t>
  </si>
  <si>
    <t>Суп молочный с макаронными изделиями</t>
  </si>
  <si>
    <t>Какао с молоком/ 2в</t>
  </si>
  <si>
    <t>№652021</t>
  </si>
  <si>
    <t>№1202012</t>
  </si>
  <si>
    <t>№3192021</t>
  </si>
  <si>
    <t>№2242021</t>
  </si>
  <si>
    <t>№582021</t>
  </si>
  <si>
    <t>№1132012</t>
  </si>
  <si>
    <t>№2272021</t>
  </si>
  <si>
    <t>№1 2012</t>
  </si>
  <si>
    <t>№562021</t>
  </si>
  <si>
    <t>№79 2021</t>
  </si>
  <si>
    <t>Компот из сушеных плодов/изюм</t>
  </si>
  <si>
    <t>№309     2021</t>
  </si>
  <si>
    <t>№4 2012</t>
  </si>
  <si>
    <t>№622021</t>
  </si>
  <si>
    <t>№552021</t>
  </si>
  <si>
    <t>Птица,тушеная в соусе с овощами</t>
  </si>
  <si>
    <t xml:space="preserve">Бутерброд с маслом </t>
  </si>
  <si>
    <t>№1342021</t>
  </si>
  <si>
    <t>Фрикадельки из кур</t>
  </si>
  <si>
    <t>90/5</t>
  </si>
  <si>
    <t>Компот изплодов сушеных/курага</t>
  </si>
  <si>
    <t>№ 4 2012</t>
  </si>
  <si>
    <t>№2052021</t>
  </si>
  <si>
    <t>Сок</t>
  </si>
  <si>
    <t>Сб.р2012</t>
  </si>
  <si>
    <t>Каша манная молочная жидкая</t>
  </si>
  <si>
    <t>№311        2021</t>
  </si>
  <si>
    <t>№309                 2021</t>
  </si>
  <si>
    <t>№143                2021</t>
  </si>
  <si>
    <t>№310   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</si>
</sst>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5"/>
  <sheetViews>
    <sheetView tabSelected="1" topLeftCell="A112" workbookViewId="0">
      <selection activeCell="B279" sqref="B279"/>
    </sheetView>
  </sheetViews>
  <sheetFormatPr defaultRowHeight="15" x14ac:dyDescent="0.25"/>
  <cols>
    <col min="2" max="2" width="23.28515625" customWidth="1"/>
    <col min="3" max="3" width="10.140625" bestFit="1" customWidth="1"/>
    <col min="6" max="6" width="11.28515625" customWidth="1"/>
  </cols>
  <sheetData>
    <row r="1" spans="1:7" ht="30" x14ac:dyDescent="0.25">
      <c r="A1" s="1" t="s">
        <v>8</v>
      </c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</row>
    <row r="2" spans="1:7" x14ac:dyDescent="0.25">
      <c r="A2" s="44" t="s">
        <v>9</v>
      </c>
      <c r="B2" s="44"/>
      <c r="C2" s="44"/>
      <c r="D2" s="44"/>
      <c r="E2" s="44"/>
      <c r="F2" s="44"/>
      <c r="G2" s="44"/>
    </row>
    <row r="3" spans="1:7" x14ac:dyDescent="0.25">
      <c r="A3" s="37" t="s">
        <v>6</v>
      </c>
      <c r="B3" s="37"/>
      <c r="C3" s="37"/>
      <c r="D3" s="37"/>
      <c r="E3" s="37"/>
      <c r="F3" s="37"/>
      <c r="G3" s="37"/>
    </row>
    <row r="4" spans="1:7" x14ac:dyDescent="0.25">
      <c r="A4" s="7" t="s">
        <v>21</v>
      </c>
      <c r="B4" s="1" t="s">
        <v>22</v>
      </c>
      <c r="C4" s="8" t="s">
        <v>23</v>
      </c>
      <c r="D4" s="8">
        <v>4</v>
      </c>
      <c r="E4" s="8">
        <v>16.7</v>
      </c>
      <c r="F4" s="8">
        <v>23.8</v>
      </c>
      <c r="G4" s="8">
        <v>264</v>
      </c>
    </row>
    <row r="5" spans="1:7" ht="30" x14ac:dyDescent="0.25">
      <c r="A5" s="27" t="s">
        <v>99</v>
      </c>
      <c r="B5" s="1" t="s">
        <v>73</v>
      </c>
      <c r="C5" s="29" t="s">
        <v>20</v>
      </c>
      <c r="D5" s="4">
        <v>5.7</v>
      </c>
      <c r="E5" s="8">
        <v>8</v>
      </c>
      <c r="F5" s="8">
        <v>39</v>
      </c>
      <c r="G5" s="8">
        <v>254</v>
      </c>
    </row>
    <row r="6" spans="1:7" x14ac:dyDescent="0.25">
      <c r="A6" s="8" t="s">
        <v>97</v>
      </c>
      <c r="B6" s="8" t="s">
        <v>24</v>
      </c>
      <c r="C6" s="8">
        <v>200</v>
      </c>
      <c r="D6" s="8">
        <v>3.6</v>
      </c>
      <c r="E6" s="8">
        <v>3.3</v>
      </c>
      <c r="F6" s="8">
        <v>13.7</v>
      </c>
      <c r="G6" s="8">
        <v>98</v>
      </c>
    </row>
    <row r="7" spans="1:7" x14ac:dyDescent="0.25">
      <c r="A7" s="8" t="s">
        <v>100</v>
      </c>
      <c r="B7" s="27" t="s">
        <v>49</v>
      </c>
      <c r="C7" s="8">
        <v>25</v>
      </c>
      <c r="D7" s="8">
        <v>1.9</v>
      </c>
      <c r="E7" s="8">
        <v>0.2</v>
      </c>
      <c r="F7" s="8">
        <v>12.3</v>
      </c>
      <c r="G7" s="8">
        <v>62</v>
      </c>
    </row>
    <row r="8" spans="1:7" x14ac:dyDescent="0.25">
      <c r="A8" s="8"/>
      <c r="B8" s="8"/>
      <c r="C8" s="8"/>
      <c r="D8" s="8"/>
      <c r="E8" s="8"/>
      <c r="F8" s="8"/>
      <c r="G8" s="8"/>
    </row>
    <row r="9" spans="1:7" x14ac:dyDescent="0.25">
      <c r="A9" s="8" t="s">
        <v>25</v>
      </c>
      <c r="B9" s="8"/>
      <c r="C9" s="8">
        <v>500</v>
      </c>
      <c r="D9" s="4">
        <f>D5+D4+D6+D7</f>
        <v>15.2</v>
      </c>
      <c r="E9" s="8">
        <f>E4+E5+E6+E7</f>
        <v>28.2</v>
      </c>
      <c r="F9" s="8">
        <f>F4+F5+F6+F7</f>
        <v>88.8</v>
      </c>
      <c r="G9" s="8">
        <f>G4+G5+G6+G7</f>
        <v>678</v>
      </c>
    </row>
    <row r="10" spans="1:7" x14ac:dyDescent="0.25">
      <c r="A10" s="37" t="s">
        <v>7</v>
      </c>
      <c r="B10" s="37"/>
      <c r="C10" s="37"/>
      <c r="D10" s="37"/>
      <c r="E10" s="37"/>
      <c r="F10" s="37"/>
      <c r="G10" s="37"/>
    </row>
    <row r="11" spans="1:7" ht="30" x14ac:dyDescent="0.25">
      <c r="A11" s="8" t="s">
        <v>101</v>
      </c>
      <c r="B11" s="1" t="s">
        <v>50</v>
      </c>
      <c r="C11" s="8" t="s">
        <v>92</v>
      </c>
      <c r="D11" s="8">
        <v>8</v>
      </c>
      <c r="E11" s="1">
        <v>4.37</v>
      </c>
      <c r="F11" s="8">
        <v>31.87</v>
      </c>
      <c r="G11" s="8">
        <v>204</v>
      </c>
    </row>
    <row r="12" spans="1:7" x14ac:dyDescent="0.25">
      <c r="A12" s="8" t="s">
        <v>102</v>
      </c>
      <c r="B12" s="27" t="s">
        <v>51</v>
      </c>
      <c r="C12" s="8">
        <v>90</v>
      </c>
      <c r="D12" s="8">
        <v>15.5</v>
      </c>
      <c r="E12" s="8">
        <v>12.48</v>
      </c>
      <c r="F12" s="8">
        <v>12.48</v>
      </c>
      <c r="G12" s="8">
        <v>185</v>
      </c>
    </row>
    <row r="13" spans="1:7" x14ac:dyDescent="0.25">
      <c r="A13" s="8" t="s">
        <v>103</v>
      </c>
      <c r="B13" s="27" t="s">
        <v>52</v>
      </c>
      <c r="C13" s="8">
        <v>180</v>
      </c>
      <c r="D13" s="8">
        <v>3.4</v>
      </c>
      <c r="E13" s="8">
        <v>8.6999999999999993</v>
      </c>
      <c r="F13" s="8">
        <v>19.3</v>
      </c>
      <c r="G13" s="8">
        <v>170</v>
      </c>
    </row>
    <row r="14" spans="1:7" x14ac:dyDescent="0.25">
      <c r="A14" s="8" t="s">
        <v>104</v>
      </c>
      <c r="B14" s="27" t="s">
        <v>46</v>
      </c>
      <c r="C14" s="8">
        <v>200</v>
      </c>
      <c r="D14" s="8">
        <v>0.2</v>
      </c>
      <c r="E14" s="8">
        <v>0.1</v>
      </c>
      <c r="F14" s="8">
        <v>17.2</v>
      </c>
      <c r="G14" s="8">
        <v>70</v>
      </c>
    </row>
    <row r="15" spans="1:7" x14ac:dyDescent="0.25">
      <c r="A15" s="29" t="s">
        <v>105</v>
      </c>
      <c r="B15" s="27" t="s">
        <v>49</v>
      </c>
      <c r="C15" s="8">
        <v>20</v>
      </c>
      <c r="D15" s="8">
        <v>1.52</v>
      </c>
      <c r="E15" s="8">
        <v>0.2</v>
      </c>
      <c r="F15" s="8">
        <v>9.6</v>
      </c>
      <c r="G15" s="8">
        <v>49.6</v>
      </c>
    </row>
    <row r="16" spans="1:7" x14ac:dyDescent="0.25">
      <c r="A16" s="7" t="s">
        <v>106</v>
      </c>
      <c r="B16" s="27" t="s">
        <v>47</v>
      </c>
      <c r="C16" s="8">
        <v>25</v>
      </c>
      <c r="D16" s="8">
        <v>1.65</v>
      </c>
      <c r="E16" s="8">
        <v>0.3</v>
      </c>
      <c r="F16" s="8">
        <v>8.3000000000000007</v>
      </c>
      <c r="G16" s="8">
        <v>48</v>
      </c>
    </row>
    <row r="17" spans="1:7" x14ac:dyDescent="0.25">
      <c r="A17" s="8"/>
      <c r="B17" s="8"/>
      <c r="C17" s="8"/>
      <c r="D17" s="8"/>
      <c r="E17" s="8"/>
      <c r="F17" s="8"/>
      <c r="G17" s="8"/>
    </row>
    <row r="18" spans="1:7" x14ac:dyDescent="0.25">
      <c r="A18" s="8" t="s">
        <v>25</v>
      </c>
      <c r="B18" s="8"/>
      <c r="C18" s="8"/>
      <c r="D18" s="8">
        <f>D11+D12+D13+D14+D15+D16</f>
        <v>30.269999999999996</v>
      </c>
      <c r="E18" s="8">
        <f>E11+E12+E13+E14+E15+E16</f>
        <v>26.150000000000002</v>
      </c>
      <c r="F18" s="8">
        <f>F11+F12+F13+F14+F15+F16</f>
        <v>98.75</v>
      </c>
      <c r="G18" s="8">
        <f>G11+G12+G13+G14+G15+G16</f>
        <v>726.6</v>
      </c>
    </row>
    <row r="19" spans="1:7" x14ac:dyDescent="0.25">
      <c r="A19" s="8"/>
      <c r="B19" s="5" t="s">
        <v>11</v>
      </c>
      <c r="C19" s="8">
        <v>785</v>
      </c>
      <c r="D19" s="4">
        <f>D18+D9</f>
        <v>45.47</v>
      </c>
      <c r="E19" s="8">
        <f>E18+E9</f>
        <v>54.35</v>
      </c>
      <c r="F19" s="8">
        <f>F18+F9</f>
        <v>187.55</v>
      </c>
      <c r="G19" s="8">
        <f>G9+G18</f>
        <v>1404.6</v>
      </c>
    </row>
    <row r="20" spans="1:7" x14ac:dyDescent="0.25">
      <c r="A20" s="13"/>
      <c r="B20" s="14"/>
      <c r="C20" s="14"/>
      <c r="D20" s="14"/>
      <c r="E20" s="14"/>
      <c r="F20" s="14"/>
      <c r="G20" s="15"/>
    </row>
    <row r="21" spans="1:7" x14ac:dyDescent="0.25">
      <c r="A21" s="36" t="s">
        <v>10</v>
      </c>
      <c r="B21" s="36"/>
      <c r="C21" s="36"/>
      <c r="D21" s="36"/>
      <c r="E21" s="36"/>
      <c r="F21" s="36"/>
      <c r="G21" s="36"/>
    </row>
    <row r="22" spans="1:7" x14ac:dyDescent="0.25">
      <c r="A22" s="37" t="s">
        <v>6</v>
      </c>
      <c r="B22" s="37"/>
      <c r="C22" s="37"/>
      <c r="D22" s="37"/>
      <c r="E22" s="37"/>
      <c r="F22" s="37"/>
      <c r="G22" s="37"/>
    </row>
    <row r="23" spans="1:7" x14ac:dyDescent="0.25">
      <c r="A23" s="30" t="s">
        <v>91</v>
      </c>
      <c r="B23" s="29" t="s">
        <v>88</v>
      </c>
      <c r="C23" s="29" t="s">
        <v>23</v>
      </c>
      <c r="D23" s="29">
        <v>7.6</v>
      </c>
      <c r="E23" s="29">
        <v>4.3</v>
      </c>
      <c r="F23" s="29">
        <v>23.7</v>
      </c>
      <c r="G23" s="29">
        <v>168</v>
      </c>
    </row>
    <row r="24" spans="1:7" x14ac:dyDescent="0.25">
      <c r="A24" s="8" t="s">
        <v>107</v>
      </c>
      <c r="B24" s="27" t="s">
        <v>41</v>
      </c>
      <c r="C24" s="29" t="s">
        <v>20</v>
      </c>
      <c r="D24" s="8">
        <v>6.3</v>
      </c>
      <c r="E24" s="8">
        <v>8.8000000000000007</v>
      </c>
      <c r="F24" s="8">
        <v>34</v>
      </c>
      <c r="G24" s="8">
        <v>241</v>
      </c>
    </row>
    <row r="25" spans="1:7" x14ac:dyDescent="0.25">
      <c r="A25" s="8" t="s">
        <v>98</v>
      </c>
      <c r="B25" s="1" t="s">
        <v>57</v>
      </c>
      <c r="C25" s="8">
        <v>200</v>
      </c>
      <c r="D25" s="8">
        <v>0.2</v>
      </c>
      <c r="E25" s="8">
        <v>0</v>
      </c>
      <c r="F25" s="8">
        <v>9.1</v>
      </c>
      <c r="G25" s="8">
        <v>36</v>
      </c>
    </row>
    <row r="26" spans="1:7" x14ac:dyDescent="0.25">
      <c r="A26" s="8" t="s">
        <v>100</v>
      </c>
      <c r="B26" s="29" t="s">
        <v>49</v>
      </c>
      <c r="C26" s="8">
        <v>25</v>
      </c>
      <c r="D26" s="8">
        <v>1.9</v>
      </c>
      <c r="E26" s="8">
        <v>0.2</v>
      </c>
      <c r="F26" s="8">
        <v>12.3</v>
      </c>
      <c r="G26" s="8">
        <v>62</v>
      </c>
    </row>
    <row r="27" spans="1:7" x14ac:dyDescent="0.25">
      <c r="A27" s="8" t="s">
        <v>25</v>
      </c>
      <c r="B27" s="8"/>
      <c r="C27" s="8">
        <v>500</v>
      </c>
      <c r="D27" s="8">
        <f>D23+D24+D25+D26</f>
        <v>15.999999999999998</v>
      </c>
      <c r="E27" s="8">
        <f>E23+E24+E25+E26</f>
        <v>13.3</v>
      </c>
      <c r="F27" s="8">
        <f>F24+F25+F26</f>
        <v>55.400000000000006</v>
      </c>
      <c r="G27" s="8">
        <f>G23+G24+G25+G26</f>
        <v>507</v>
      </c>
    </row>
    <row r="28" spans="1:7" x14ac:dyDescent="0.25">
      <c r="A28" s="37" t="s">
        <v>7</v>
      </c>
      <c r="B28" s="37"/>
      <c r="C28" s="37"/>
      <c r="D28" s="37"/>
      <c r="E28" s="37"/>
      <c r="F28" s="37"/>
      <c r="G28" s="37"/>
    </row>
    <row r="29" spans="1:7" ht="30" x14ac:dyDescent="0.25">
      <c r="A29" s="8" t="s">
        <v>108</v>
      </c>
      <c r="B29" s="1" t="s">
        <v>53</v>
      </c>
      <c r="C29" s="8">
        <v>250</v>
      </c>
      <c r="D29" s="8">
        <v>1.4</v>
      </c>
      <c r="E29" s="8">
        <v>4.7</v>
      </c>
      <c r="F29" s="8">
        <v>6.8</v>
      </c>
      <c r="G29" s="8">
        <v>96</v>
      </c>
    </row>
    <row r="30" spans="1:7" s="32" customFormat="1" ht="30" x14ac:dyDescent="0.25">
      <c r="A30" s="1" t="s">
        <v>110</v>
      </c>
      <c r="B30" s="1" t="s">
        <v>109</v>
      </c>
      <c r="C30" s="1">
        <v>90</v>
      </c>
      <c r="D30" s="1">
        <v>13.5</v>
      </c>
      <c r="E30" s="1">
        <v>19.3</v>
      </c>
      <c r="F30" s="1">
        <v>13.9</v>
      </c>
      <c r="G30" s="1">
        <v>286</v>
      </c>
    </row>
    <row r="31" spans="1:7" s="32" customFormat="1" ht="30" x14ac:dyDescent="0.25">
      <c r="A31" s="1" t="s">
        <v>111</v>
      </c>
      <c r="B31" s="1" t="s">
        <v>44</v>
      </c>
      <c r="C31" s="1" t="s">
        <v>26</v>
      </c>
      <c r="D31" s="1">
        <v>6.5</v>
      </c>
      <c r="E31" s="1">
        <v>4.4000000000000004</v>
      </c>
      <c r="F31" s="1">
        <v>40</v>
      </c>
      <c r="G31" s="1">
        <v>233</v>
      </c>
    </row>
    <row r="32" spans="1:7" s="32" customFormat="1" ht="30" x14ac:dyDescent="0.25">
      <c r="A32" s="1" t="s">
        <v>115</v>
      </c>
      <c r="B32" s="1" t="s">
        <v>45</v>
      </c>
      <c r="C32" s="1">
        <v>30</v>
      </c>
      <c r="D32" s="1">
        <v>0.4</v>
      </c>
      <c r="E32" s="1">
        <v>1.4</v>
      </c>
      <c r="F32" s="1">
        <v>2</v>
      </c>
      <c r="G32" s="1">
        <v>23</v>
      </c>
    </row>
    <row r="33" spans="1:7" s="32" customFormat="1" ht="30" x14ac:dyDescent="0.25">
      <c r="A33" s="1" t="s">
        <v>113</v>
      </c>
      <c r="B33" s="1" t="s">
        <v>114</v>
      </c>
      <c r="C33" s="1">
        <v>200</v>
      </c>
      <c r="D33" s="1">
        <v>1.2</v>
      </c>
      <c r="E33" s="1">
        <v>0.1</v>
      </c>
      <c r="F33" s="1">
        <v>29.5</v>
      </c>
      <c r="G33" s="1">
        <v>127</v>
      </c>
    </row>
    <row r="34" spans="1:7" x14ac:dyDescent="0.25">
      <c r="A34" s="7" t="s">
        <v>106</v>
      </c>
      <c r="B34" s="27" t="s">
        <v>47</v>
      </c>
      <c r="C34" s="8">
        <v>50</v>
      </c>
      <c r="D34" s="8">
        <v>3.3</v>
      </c>
      <c r="E34" s="8">
        <v>0.6</v>
      </c>
      <c r="F34" s="8">
        <v>16.600000000000001</v>
      </c>
      <c r="G34" s="8">
        <v>96</v>
      </c>
    </row>
    <row r="35" spans="1:7" x14ac:dyDescent="0.25">
      <c r="A35" s="8"/>
      <c r="B35" s="8"/>
      <c r="C35" s="8"/>
      <c r="D35" s="8"/>
      <c r="E35" s="8"/>
      <c r="F35" s="8"/>
      <c r="G35" s="8"/>
    </row>
    <row r="36" spans="1:7" x14ac:dyDescent="0.25">
      <c r="A36" s="8" t="s">
        <v>25</v>
      </c>
      <c r="B36" s="8"/>
      <c r="C36" s="8"/>
      <c r="D36" s="8">
        <f>D29+D30+D31+D32+D33+D34</f>
        <v>26.299999999999997</v>
      </c>
      <c r="E36" s="8">
        <f>E29+E30+E31+E32+E33+E34</f>
        <v>30.5</v>
      </c>
      <c r="F36" s="8">
        <f>F29+F30+F31+F32+F33+F34</f>
        <v>108.80000000000001</v>
      </c>
      <c r="G36" s="8">
        <f>G29+G30+G31+G32+G33+G34</f>
        <v>861</v>
      </c>
    </row>
    <row r="37" spans="1:7" x14ac:dyDescent="0.25">
      <c r="A37" s="8"/>
      <c r="B37" s="8"/>
      <c r="C37" s="8"/>
      <c r="D37" s="8"/>
      <c r="E37" s="8"/>
      <c r="F37" s="8"/>
      <c r="G37" s="8"/>
    </row>
    <row r="38" spans="1:7" x14ac:dyDescent="0.25">
      <c r="A38" s="8"/>
      <c r="B38" s="5" t="s">
        <v>11</v>
      </c>
      <c r="C38" s="8">
        <v>805</v>
      </c>
      <c r="D38" s="8">
        <f>D27+D36</f>
        <v>42.3</v>
      </c>
      <c r="E38" s="8">
        <f>E27+E36</f>
        <v>43.8</v>
      </c>
      <c r="F38" s="8">
        <f>F27+F36</f>
        <v>164.20000000000002</v>
      </c>
      <c r="G38" s="8">
        <f>G27+G36</f>
        <v>1368</v>
      </c>
    </row>
    <row r="39" spans="1:7" x14ac:dyDescent="0.25">
      <c r="A39" s="13"/>
      <c r="B39" s="14"/>
      <c r="C39" s="14"/>
      <c r="D39" s="14"/>
      <c r="E39" s="14"/>
      <c r="F39" s="14"/>
      <c r="G39" s="15"/>
    </row>
    <row r="40" spans="1:7" x14ac:dyDescent="0.25">
      <c r="A40" s="36" t="s">
        <v>12</v>
      </c>
      <c r="B40" s="36"/>
      <c r="C40" s="36"/>
      <c r="D40" s="36"/>
      <c r="E40" s="36"/>
      <c r="F40" s="36"/>
      <c r="G40" s="36"/>
    </row>
    <row r="41" spans="1:7" x14ac:dyDescent="0.25">
      <c r="A41" s="37" t="s">
        <v>6</v>
      </c>
      <c r="B41" s="37"/>
      <c r="C41" s="37"/>
      <c r="D41" s="37"/>
      <c r="E41" s="37"/>
      <c r="F41" s="37"/>
      <c r="G41" s="37"/>
    </row>
    <row r="42" spans="1:7" x14ac:dyDescent="0.25">
      <c r="A42" s="31" t="s">
        <v>118</v>
      </c>
      <c r="B42" s="31" t="s">
        <v>56</v>
      </c>
      <c r="C42" s="31" t="s">
        <v>93</v>
      </c>
      <c r="D42" s="31">
        <v>4.0999999999999996</v>
      </c>
      <c r="E42" s="31">
        <v>12.6</v>
      </c>
      <c r="F42" s="31">
        <v>55.6</v>
      </c>
      <c r="G42" s="31">
        <v>349</v>
      </c>
    </row>
    <row r="43" spans="1:7" ht="30" x14ac:dyDescent="0.25">
      <c r="A43" s="8" t="s">
        <v>119</v>
      </c>
      <c r="B43" s="1" t="s">
        <v>55</v>
      </c>
      <c r="C43" s="29" t="s">
        <v>20</v>
      </c>
      <c r="D43" s="8">
        <v>7.4</v>
      </c>
      <c r="E43" s="8">
        <v>8.6999999999999993</v>
      </c>
      <c r="F43" s="8">
        <v>35.200000000000003</v>
      </c>
      <c r="G43" s="8">
        <v>246</v>
      </c>
    </row>
    <row r="44" spans="1:7" x14ac:dyDescent="0.25">
      <c r="A44" s="8" t="s">
        <v>117</v>
      </c>
      <c r="B44" s="27" t="s">
        <v>116</v>
      </c>
      <c r="C44" s="8">
        <v>200</v>
      </c>
      <c r="D44" s="8">
        <v>1.6</v>
      </c>
      <c r="E44" s="8">
        <v>1.5</v>
      </c>
      <c r="F44" s="8">
        <v>11.3</v>
      </c>
      <c r="G44" s="8">
        <v>62</v>
      </c>
    </row>
    <row r="45" spans="1:7" x14ac:dyDescent="0.25">
      <c r="A45" s="8" t="s">
        <v>120</v>
      </c>
      <c r="B45" s="8" t="s">
        <v>121</v>
      </c>
      <c r="C45" s="8">
        <v>40</v>
      </c>
      <c r="D45" s="8">
        <v>4.8</v>
      </c>
      <c r="E45" s="8">
        <v>4.4000000000000004</v>
      </c>
      <c r="F45" s="8">
        <v>0.2</v>
      </c>
      <c r="G45" s="8">
        <v>59</v>
      </c>
    </row>
    <row r="46" spans="1:7" x14ac:dyDescent="0.25">
      <c r="A46" s="8"/>
      <c r="B46" s="8"/>
      <c r="C46" s="8"/>
      <c r="D46" s="8"/>
      <c r="E46" s="8"/>
      <c r="F46" s="8"/>
      <c r="G46" s="8"/>
    </row>
    <row r="47" spans="1:7" x14ac:dyDescent="0.25">
      <c r="A47" s="8" t="s">
        <v>25</v>
      </c>
      <c r="B47" s="8"/>
      <c r="C47" s="8">
        <v>560</v>
      </c>
      <c r="D47" s="8">
        <f>D42+D43+D44+D45</f>
        <v>17.899999999999999</v>
      </c>
      <c r="E47" s="8">
        <f>E42+E43+E44+E45</f>
        <v>27.199999999999996</v>
      </c>
      <c r="F47" s="8">
        <f>F42+F43+F44+F45</f>
        <v>102.30000000000001</v>
      </c>
      <c r="G47" s="8">
        <f>G42+G43+G44+G45</f>
        <v>716</v>
      </c>
    </row>
    <row r="48" spans="1:7" x14ac:dyDescent="0.25">
      <c r="A48" s="37" t="s">
        <v>7</v>
      </c>
      <c r="B48" s="37"/>
      <c r="C48" s="37"/>
      <c r="D48" s="37"/>
      <c r="E48" s="37"/>
      <c r="F48" s="37"/>
      <c r="G48" s="37"/>
    </row>
    <row r="49" spans="1:7" ht="30" x14ac:dyDescent="0.25">
      <c r="A49" s="8" t="s">
        <v>129</v>
      </c>
      <c r="B49" s="1" t="s">
        <v>58</v>
      </c>
      <c r="C49" s="8">
        <v>250</v>
      </c>
      <c r="D49" s="8">
        <v>1.9</v>
      </c>
      <c r="E49" s="8">
        <v>6.6</v>
      </c>
      <c r="F49" s="8">
        <v>10.9</v>
      </c>
      <c r="G49" s="8">
        <v>111</v>
      </c>
    </row>
    <row r="50" spans="1:7" x14ac:dyDescent="0.25">
      <c r="A50" s="8" t="s">
        <v>130</v>
      </c>
      <c r="B50" s="27" t="s">
        <v>59</v>
      </c>
      <c r="C50" s="8" t="s">
        <v>94</v>
      </c>
      <c r="D50" s="8">
        <v>12.8</v>
      </c>
      <c r="E50" s="8">
        <v>20.7</v>
      </c>
      <c r="F50" s="8">
        <v>17.5</v>
      </c>
      <c r="G50" s="8">
        <v>308</v>
      </c>
    </row>
    <row r="51" spans="1:7" ht="30" x14ac:dyDescent="0.25">
      <c r="A51" s="8" t="s">
        <v>131</v>
      </c>
      <c r="B51" s="1" t="s">
        <v>60</v>
      </c>
      <c r="C51" s="8" t="s">
        <v>26</v>
      </c>
      <c r="D51" s="8">
        <v>10.6</v>
      </c>
      <c r="E51" s="8">
        <v>6.8</v>
      </c>
      <c r="F51" s="8">
        <v>46.3</v>
      </c>
      <c r="G51" s="8">
        <v>312</v>
      </c>
    </row>
    <row r="52" spans="1:7" ht="30" x14ac:dyDescent="0.25">
      <c r="A52" s="8" t="s">
        <v>133</v>
      </c>
      <c r="B52" s="1" t="s">
        <v>96</v>
      </c>
      <c r="C52" s="8">
        <v>200</v>
      </c>
      <c r="D52" s="8">
        <v>0.5</v>
      </c>
      <c r="E52" s="8">
        <v>0.1</v>
      </c>
      <c r="F52" s="8">
        <v>30.9</v>
      </c>
      <c r="G52" s="8">
        <v>123</v>
      </c>
    </row>
    <row r="53" spans="1:7" x14ac:dyDescent="0.25">
      <c r="A53" s="8" t="s">
        <v>100</v>
      </c>
      <c r="B53" s="27" t="s">
        <v>48</v>
      </c>
      <c r="C53" s="8">
        <v>20</v>
      </c>
      <c r="D53" s="8">
        <v>1.52</v>
      </c>
      <c r="E53" s="8">
        <v>0.2</v>
      </c>
      <c r="F53" s="8">
        <v>9.6</v>
      </c>
      <c r="G53" s="8">
        <v>49.6</v>
      </c>
    </row>
    <row r="54" spans="1:7" x14ac:dyDescent="0.25">
      <c r="A54" s="8" t="s">
        <v>132</v>
      </c>
      <c r="B54" s="27" t="s">
        <v>47</v>
      </c>
      <c r="C54" s="8">
        <v>25</v>
      </c>
      <c r="D54" s="8">
        <v>1.65</v>
      </c>
      <c r="E54" s="8">
        <v>0.3</v>
      </c>
      <c r="F54" s="8">
        <v>8.3000000000000007</v>
      </c>
      <c r="G54" s="8">
        <v>48</v>
      </c>
    </row>
    <row r="55" spans="1:7" x14ac:dyDescent="0.25">
      <c r="A55" s="8"/>
      <c r="B55" s="8"/>
      <c r="C55" s="8"/>
      <c r="D55" s="8"/>
      <c r="E55" s="8"/>
      <c r="F55" s="8"/>
      <c r="G55" s="8"/>
    </row>
    <row r="56" spans="1:7" x14ac:dyDescent="0.25">
      <c r="A56" s="8" t="s">
        <v>25</v>
      </c>
      <c r="B56" s="8"/>
      <c r="C56" s="8">
        <v>820</v>
      </c>
      <c r="D56" s="8">
        <f>D49+D50+D51+D52+D53+D54</f>
        <v>28.97</v>
      </c>
      <c r="E56" s="8">
        <f>E49+E50+E51+E52+E53+E54</f>
        <v>34.699999999999996</v>
      </c>
      <c r="F56" s="8">
        <f>F49+F50+F51+F52+F53+F54</f>
        <v>123.49999999999999</v>
      </c>
      <c r="G56" s="8">
        <f>G50+G49+G51+G52+G53+G54</f>
        <v>951.6</v>
      </c>
    </row>
    <row r="57" spans="1:7" x14ac:dyDescent="0.25">
      <c r="A57" s="8"/>
      <c r="B57" s="5" t="s">
        <v>11</v>
      </c>
      <c r="C57" s="8"/>
      <c r="D57" s="8">
        <f>D47+D56</f>
        <v>46.87</v>
      </c>
      <c r="E57" s="8">
        <f>E47+E56</f>
        <v>61.899999999999991</v>
      </c>
      <c r="F57" s="8">
        <f>F47+F56</f>
        <v>225.8</v>
      </c>
      <c r="G57" s="8">
        <f>G56+G47</f>
        <v>1667.6</v>
      </c>
    </row>
    <row r="58" spans="1:7" x14ac:dyDescent="0.25">
      <c r="A58" s="38"/>
      <c r="B58" s="39"/>
      <c r="C58" s="39"/>
      <c r="D58" s="39"/>
      <c r="E58" s="39"/>
      <c r="F58" s="39"/>
      <c r="G58" s="40"/>
    </row>
    <row r="59" spans="1:7" x14ac:dyDescent="0.25">
      <c r="A59" s="41"/>
      <c r="B59" s="42"/>
      <c r="C59" s="42"/>
      <c r="D59" s="42"/>
      <c r="E59" s="42"/>
      <c r="F59" s="42"/>
      <c r="G59" s="43"/>
    </row>
    <row r="60" spans="1:7" x14ac:dyDescent="0.25">
      <c r="A60" s="36" t="s">
        <v>13</v>
      </c>
      <c r="B60" s="36"/>
      <c r="C60" s="36"/>
      <c r="D60" s="36"/>
      <c r="E60" s="36"/>
      <c r="F60" s="36"/>
      <c r="G60" s="36"/>
    </row>
    <row r="61" spans="1:7" x14ac:dyDescent="0.25">
      <c r="A61" s="37" t="s">
        <v>6</v>
      </c>
      <c r="B61" s="37"/>
      <c r="C61" s="37"/>
      <c r="D61" s="37"/>
      <c r="E61" s="37"/>
      <c r="F61" s="37"/>
      <c r="G61" s="37"/>
    </row>
    <row r="62" spans="1:7" ht="30" x14ac:dyDescent="0.25">
      <c r="A62" s="8" t="s">
        <v>122</v>
      </c>
      <c r="B62" s="1" t="s">
        <v>61</v>
      </c>
      <c r="C62" s="1" t="s">
        <v>95</v>
      </c>
      <c r="D62" s="8">
        <v>12.5</v>
      </c>
      <c r="E62" s="8">
        <v>19.7</v>
      </c>
      <c r="F62" s="8">
        <v>35.1</v>
      </c>
      <c r="G62" s="8">
        <v>373</v>
      </c>
    </row>
    <row r="63" spans="1:7" x14ac:dyDescent="0.25">
      <c r="A63" s="20" t="s">
        <v>97</v>
      </c>
      <c r="B63" s="29" t="s">
        <v>123</v>
      </c>
      <c r="C63" s="8">
        <v>200</v>
      </c>
      <c r="D63" s="8">
        <v>1.6</v>
      </c>
      <c r="E63" s="8">
        <v>1.8</v>
      </c>
      <c r="F63" s="8">
        <v>12.4</v>
      </c>
      <c r="G63" s="8">
        <v>62</v>
      </c>
    </row>
    <row r="64" spans="1:7" x14ac:dyDescent="0.25">
      <c r="A64" s="8" t="s">
        <v>100</v>
      </c>
      <c r="B64" s="27" t="s">
        <v>48</v>
      </c>
      <c r="C64" s="8">
        <v>20</v>
      </c>
      <c r="D64" s="8">
        <v>1.52</v>
      </c>
      <c r="E64" s="8">
        <v>0.2</v>
      </c>
      <c r="F64" s="8">
        <v>9.6</v>
      </c>
      <c r="G64" s="8">
        <v>49.6</v>
      </c>
    </row>
    <row r="65" spans="1:7" x14ac:dyDescent="0.25">
      <c r="A65" s="8" t="s">
        <v>180</v>
      </c>
      <c r="B65" s="27" t="s">
        <v>124</v>
      </c>
      <c r="C65" s="8">
        <v>100</v>
      </c>
      <c r="D65" s="8">
        <v>0.4</v>
      </c>
      <c r="E65" s="8">
        <v>0.4</v>
      </c>
      <c r="F65" s="8">
        <v>9.8000000000000007</v>
      </c>
      <c r="G65" s="8">
        <v>47</v>
      </c>
    </row>
    <row r="66" spans="1:7" x14ac:dyDescent="0.25">
      <c r="A66" s="8"/>
      <c r="B66" s="8"/>
      <c r="C66" s="8"/>
      <c r="D66" s="8"/>
      <c r="E66" s="8"/>
      <c r="F66" s="8"/>
      <c r="G66" s="8"/>
    </row>
    <row r="67" spans="1:7" x14ac:dyDescent="0.25">
      <c r="A67" s="8"/>
      <c r="B67" s="8"/>
      <c r="C67" s="8"/>
      <c r="D67" s="8"/>
      <c r="E67" s="8"/>
      <c r="F67" s="8"/>
      <c r="G67" s="8"/>
    </row>
    <row r="68" spans="1:7" x14ac:dyDescent="0.25">
      <c r="A68" s="8" t="s">
        <v>25</v>
      </c>
      <c r="B68" s="8"/>
      <c r="C68" s="8">
        <v>580</v>
      </c>
      <c r="D68" s="8">
        <f>D62+D63+D64+D65</f>
        <v>16.02</v>
      </c>
      <c r="E68" s="8">
        <f>E62+E63+E64+E65</f>
        <v>22.099999999999998</v>
      </c>
      <c r="F68" s="8">
        <f>F62+F63+F64+F65</f>
        <v>66.900000000000006</v>
      </c>
      <c r="G68" s="8">
        <f>G62+G63+G64+G65</f>
        <v>531.6</v>
      </c>
    </row>
    <row r="69" spans="1:7" x14ac:dyDescent="0.25">
      <c r="A69" s="37" t="s">
        <v>7</v>
      </c>
      <c r="B69" s="37"/>
      <c r="C69" s="37"/>
      <c r="D69" s="37"/>
      <c r="E69" s="37"/>
      <c r="F69" s="37"/>
      <c r="G69" s="37"/>
    </row>
    <row r="70" spans="1:7" ht="30" x14ac:dyDescent="0.25">
      <c r="A70" s="27" t="s">
        <v>126</v>
      </c>
      <c r="B70" s="1" t="s">
        <v>42</v>
      </c>
      <c r="C70" s="8">
        <v>250</v>
      </c>
      <c r="D70" s="8">
        <v>2.2999999999999998</v>
      </c>
      <c r="E70" s="8">
        <v>5.5</v>
      </c>
      <c r="F70" s="8">
        <v>12.7</v>
      </c>
      <c r="G70" s="8">
        <v>115</v>
      </c>
    </row>
    <row r="71" spans="1:7" x14ac:dyDescent="0.25">
      <c r="A71" s="8" t="s">
        <v>127</v>
      </c>
      <c r="B71" s="27" t="s">
        <v>64</v>
      </c>
      <c r="C71" s="8">
        <v>90</v>
      </c>
      <c r="D71" s="8">
        <v>21.6</v>
      </c>
      <c r="E71" s="8">
        <v>10.5</v>
      </c>
      <c r="F71" s="8">
        <v>12.4</v>
      </c>
      <c r="G71" s="8">
        <v>233</v>
      </c>
    </row>
    <row r="72" spans="1:7" x14ac:dyDescent="0.25">
      <c r="A72" s="8" t="s">
        <v>128</v>
      </c>
      <c r="B72" s="27" t="s">
        <v>65</v>
      </c>
      <c r="C72" s="8" t="s">
        <v>20</v>
      </c>
      <c r="D72" s="8">
        <v>4.0999999999999996</v>
      </c>
      <c r="E72" s="8">
        <v>6.3</v>
      </c>
      <c r="F72" s="8">
        <v>26.7</v>
      </c>
      <c r="G72" s="8">
        <v>187</v>
      </c>
    </row>
    <row r="73" spans="1:7" ht="30" x14ac:dyDescent="0.25">
      <c r="A73" s="8" t="s">
        <v>134</v>
      </c>
      <c r="B73" s="1" t="s">
        <v>135</v>
      </c>
      <c r="C73" s="8">
        <v>200</v>
      </c>
      <c r="D73" s="8">
        <v>0.2</v>
      </c>
      <c r="E73" s="8">
        <v>0</v>
      </c>
      <c r="F73" s="8">
        <v>9.3000000000000007</v>
      </c>
      <c r="G73" s="8">
        <v>38</v>
      </c>
    </row>
    <row r="74" spans="1:7" x14ac:dyDescent="0.25">
      <c r="A74" s="8" t="s">
        <v>132</v>
      </c>
      <c r="B74" s="27" t="s">
        <v>47</v>
      </c>
      <c r="C74" s="8">
        <v>50</v>
      </c>
      <c r="D74" s="8">
        <v>3.96</v>
      </c>
      <c r="E74" s="8">
        <v>0.72</v>
      </c>
      <c r="F74" s="8">
        <v>19.920000000000002</v>
      </c>
      <c r="G74" s="8">
        <v>116</v>
      </c>
    </row>
    <row r="75" spans="1:7" x14ac:dyDescent="0.25">
      <c r="A75" s="8"/>
      <c r="B75" s="8"/>
      <c r="C75" s="8"/>
      <c r="D75" s="8"/>
      <c r="E75" s="8"/>
      <c r="F75" s="8"/>
      <c r="G75" s="8"/>
    </row>
    <row r="76" spans="1:7" x14ac:dyDescent="0.25">
      <c r="A76" s="8"/>
      <c r="B76" s="8"/>
      <c r="C76" s="8"/>
      <c r="D76" s="8"/>
      <c r="E76" s="8"/>
      <c r="F76" s="8"/>
      <c r="G76" s="8"/>
    </row>
    <row r="77" spans="1:7" x14ac:dyDescent="0.25">
      <c r="A77" s="8" t="s">
        <v>25</v>
      </c>
      <c r="B77" s="8"/>
      <c r="C77" s="8">
        <v>805</v>
      </c>
      <c r="D77" s="8">
        <f>D70+D72+D71+D73+D74</f>
        <v>32.159999999999997</v>
      </c>
      <c r="E77" s="8">
        <f>E70+E71+E72+E73+E74</f>
        <v>23.02</v>
      </c>
      <c r="F77" s="8">
        <f>F70+F71+F72+F73+F74</f>
        <v>81.02</v>
      </c>
      <c r="G77" s="8">
        <f>G71+G70+G72+G73+G74</f>
        <v>689</v>
      </c>
    </row>
    <row r="78" spans="1:7" x14ac:dyDescent="0.25">
      <c r="A78" s="8"/>
      <c r="B78" s="5" t="s">
        <v>11</v>
      </c>
      <c r="C78" s="8"/>
      <c r="D78" s="8">
        <f>D68+D77</f>
        <v>48.179999999999993</v>
      </c>
      <c r="E78" s="8">
        <f>E68+E77</f>
        <v>45.12</v>
      </c>
      <c r="F78" s="8">
        <f>F68+F77</f>
        <v>147.92000000000002</v>
      </c>
      <c r="G78" s="8">
        <f>G68+G77</f>
        <v>1220.5999999999999</v>
      </c>
    </row>
    <row r="79" spans="1:7" x14ac:dyDescent="0.25">
      <c r="A79" s="13"/>
      <c r="B79" s="14"/>
      <c r="C79" s="14"/>
      <c r="D79" s="14"/>
      <c r="E79" s="14"/>
      <c r="F79" s="14"/>
      <c r="G79" s="15"/>
    </row>
    <row r="80" spans="1:7" x14ac:dyDescent="0.25">
      <c r="A80" s="36" t="s">
        <v>14</v>
      </c>
      <c r="B80" s="36"/>
      <c r="C80" s="36"/>
      <c r="D80" s="36"/>
      <c r="E80" s="36"/>
      <c r="F80" s="36"/>
      <c r="G80" s="36"/>
    </row>
    <row r="81" spans="1:7" x14ac:dyDescent="0.25">
      <c r="A81" s="37" t="s">
        <v>6</v>
      </c>
      <c r="B81" s="37"/>
      <c r="C81" s="37"/>
      <c r="D81" s="37"/>
      <c r="E81" s="37"/>
      <c r="F81" s="37"/>
      <c r="G81" s="37"/>
    </row>
    <row r="82" spans="1:7" ht="30" x14ac:dyDescent="0.25">
      <c r="A82" s="8" t="s">
        <v>27</v>
      </c>
      <c r="B82" s="1" t="s">
        <v>67</v>
      </c>
      <c r="C82" s="4" t="s">
        <v>39</v>
      </c>
      <c r="D82" s="8">
        <v>9.9</v>
      </c>
      <c r="E82" s="8">
        <v>16.5</v>
      </c>
      <c r="F82" s="8">
        <v>33.9</v>
      </c>
      <c r="G82" s="8">
        <v>328</v>
      </c>
    </row>
    <row r="83" spans="1:7" ht="30" x14ac:dyDescent="0.25">
      <c r="A83" s="27" t="s">
        <v>136</v>
      </c>
      <c r="B83" s="1" t="s">
        <v>137</v>
      </c>
      <c r="C83" s="27" t="s">
        <v>28</v>
      </c>
      <c r="D83" s="8">
        <v>6</v>
      </c>
      <c r="E83" s="8">
        <v>7.6</v>
      </c>
      <c r="F83" s="8">
        <v>55.1</v>
      </c>
      <c r="G83" s="8">
        <v>318</v>
      </c>
    </row>
    <row r="84" spans="1:7" x14ac:dyDescent="0.25">
      <c r="A84" s="8" t="s">
        <v>98</v>
      </c>
      <c r="B84" s="27" t="s">
        <v>57</v>
      </c>
      <c r="C84" s="8">
        <v>200</v>
      </c>
      <c r="D84" s="8">
        <v>0.2</v>
      </c>
      <c r="E84" s="8">
        <v>0</v>
      </c>
      <c r="F84" s="8">
        <v>9.1</v>
      </c>
      <c r="G84" s="8">
        <v>36</v>
      </c>
    </row>
    <row r="85" spans="1:7" x14ac:dyDescent="0.25">
      <c r="A85" s="8" t="s">
        <v>144</v>
      </c>
      <c r="B85" s="29" t="s">
        <v>89</v>
      </c>
      <c r="C85" s="8">
        <v>100</v>
      </c>
      <c r="D85" s="8">
        <v>0.4</v>
      </c>
      <c r="E85" s="8">
        <v>0.4</v>
      </c>
      <c r="F85" s="8">
        <v>9.8000000000000007</v>
      </c>
      <c r="G85" s="8">
        <v>47</v>
      </c>
    </row>
    <row r="86" spans="1:7" x14ac:dyDescent="0.25">
      <c r="A86" s="8"/>
      <c r="B86" s="27"/>
      <c r="C86" s="8"/>
      <c r="D86" s="8"/>
      <c r="E86" s="8"/>
      <c r="F86" s="8"/>
      <c r="G86" s="8"/>
    </row>
    <row r="87" spans="1:7" x14ac:dyDescent="0.25">
      <c r="A87" s="8" t="s">
        <v>25</v>
      </c>
      <c r="B87" s="8"/>
      <c r="C87" s="8">
        <v>580</v>
      </c>
      <c r="D87" s="8">
        <f>D82+D83+D84+D85</f>
        <v>16.5</v>
      </c>
      <c r="E87" s="8">
        <f>E82+E83+E84+E85</f>
        <v>24.5</v>
      </c>
      <c r="F87" s="8">
        <f>F82+F83+F84+F85</f>
        <v>107.89999999999999</v>
      </c>
      <c r="G87" s="8">
        <f>G82+G83+G84+G85</f>
        <v>729</v>
      </c>
    </row>
    <row r="88" spans="1:7" x14ac:dyDescent="0.25">
      <c r="A88" s="37" t="s">
        <v>7</v>
      </c>
      <c r="B88" s="37"/>
      <c r="C88" s="37"/>
      <c r="D88" s="37"/>
      <c r="E88" s="37"/>
      <c r="F88" s="37"/>
      <c r="G88" s="37"/>
    </row>
    <row r="89" spans="1:7" s="32" customFormat="1" ht="30" x14ac:dyDescent="0.25">
      <c r="A89" s="1" t="s">
        <v>125</v>
      </c>
      <c r="B89" s="1" t="s">
        <v>63</v>
      </c>
      <c r="C89" s="1">
        <v>250</v>
      </c>
      <c r="D89" s="1">
        <v>2.6</v>
      </c>
      <c r="E89" s="1">
        <v>2.7</v>
      </c>
      <c r="F89" s="1">
        <v>15.8</v>
      </c>
      <c r="G89" s="1">
        <v>102</v>
      </c>
    </row>
    <row r="90" spans="1:7" x14ac:dyDescent="0.25">
      <c r="A90" s="8" t="s">
        <v>138</v>
      </c>
      <c r="B90" s="27" t="s">
        <v>43</v>
      </c>
      <c r="C90" s="8">
        <v>90</v>
      </c>
      <c r="D90" s="8">
        <v>12.4</v>
      </c>
      <c r="E90" s="8">
        <v>15.1</v>
      </c>
      <c r="F90" s="8">
        <v>11.6</v>
      </c>
      <c r="G90" s="8">
        <v>232</v>
      </c>
    </row>
    <row r="91" spans="1:7" x14ac:dyDescent="0.25">
      <c r="A91" s="8" t="s">
        <v>139</v>
      </c>
      <c r="B91" s="1" t="s">
        <v>140</v>
      </c>
      <c r="C91" s="8">
        <v>200</v>
      </c>
      <c r="D91" s="8">
        <v>4.5</v>
      </c>
      <c r="E91" s="8">
        <v>6.4</v>
      </c>
      <c r="F91" s="8">
        <v>18.399999999999999</v>
      </c>
      <c r="G91" s="8">
        <v>158</v>
      </c>
    </row>
    <row r="92" spans="1:7" s="32" customFormat="1" ht="30" x14ac:dyDescent="0.25">
      <c r="A92" s="1" t="s">
        <v>183</v>
      </c>
      <c r="B92" s="1" t="s">
        <v>112</v>
      </c>
      <c r="C92" s="1">
        <v>200</v>
      </c>
      <c r="D92" s="1">
        <v>1.2</v>
      </c>
      <c r="E92" s="1">
        <v>0.1</v>
      </c>
      <c r="F92" s="1">
        <v>29.5</v>
      </c>
      <c r="G92" s="1">
        <v>127</v>
      </c>
    </row>
    <row r="93" spans="1:7" x14ac:dyDescent="0.25">
      <c r="A93" s="8" t="s">
        <v>132</v>
      </c>
      <c r="B93" s="27" t="s">
        <v>47</v>
      </c>
      <c r="C93" s="8">
        <v>25</v>
      </c>
      <c r="D93" s="8">
        <v>1.65</v>
      </c>
      <c r="E93" s="8">
        <v>0.3</v>
      </c>
      <c r="F93" s="8">
        <v>8.3000000000000007</v>
      </c>
      <c r="G93" s="8">
        <v>48</v>
      </c>
    </row>
    <row r="94" spans="1:7" x14ac:dyDescent="0.25">
      <c r="A94" s="8" t="s">
        <v>100</v>
      </c>
      <c r="B94" s="27" t="s">
        <v>48</v>
      </c>
      <c r="C94" s="8">
        <v>20</v>
      </c>
      <c r="D94" s="8">
        <v>1.52</v>
      </c>
      <c r="E94" s="8">
        <v>0.2</v>
      </c>
      <c r="F94" s="8">
        <v>9.6</v>
      </c>
      <c r="G94" s="8">
        <v>49.6</v>
      </c>
    </row>
    <row r="95" spans="1:7" x14ac:dyDescent="0.25">
      <c r="A95" s="8" t="s">
        <v>25</v>
      </c>
      <c r="B95" s="8"/>
      <c r="C95" s="8"/>
      <c r="D95" s="8">
        <f>D89+D90+D91+D92+D93+D94</f>
        <v>23.869999999999997</v>
      </c>
      <c r="E95" s="8">
        <f>E89+E90+E91+E92+E93+E94</f>
        <v>24.800000000000004</v>
      </c>
      <c r="F95" s="8">
        <f>F89+F90+F91+F92+F94</f>
        <v>84.899999999999991</v>
      </c>
      <c r="G95" s="8">
        <f>G89+G90+G91+G92+G93+G94</f>
        <v>716.6</v>
      </c>
    </row>
    <row r="96" spans="1:7" x14ac:dyDescent="0.25">
      <c r="A96" s="8"/>
      <c r="B96" s="5" t="s">
        <v>11</v>
      </c>
      <c r="C96" s="8">
        <v>785</v>
      </c>
      <c r="D96" s="8">
        <f>D95+D87</f>
        <v>40.369999999999997</v>
      </c>
      <c r="E96" s="8">
        <f>E95+E87</f>
        <v>49.300000000000004</v>
      </c>
      <c r="F96" s="8">
        <f>F87+F95</f>
        <v>192.79999999999998</v>
      </c>
      <c r="G96" s="8">
        <f>G87+G95</f>
        <v>1445.6</v>
      </c>
    </row>
    <row r="97" spans="1:7" x14ac:dyDescent="0.25">
      <c r="A97" s="12"/>
      <c r="B97" s="16"/>
      <c r="C97" s="12"/>
      <c r="D97" s="12"/>
      <c r="E97" s="12"/>
      <c r="F97" s="12"/>
      <c r="G97" s="12"/>
    </row>
    <row r="98" spans="1:7" x14ac:dyDescent="0.25">
      <c r="A98" s="17"/>
      <c r="B98" s="17"/>
      <c r="C98" s="17"/>
      <c r="D98" s="17"/>
      <c r="E98" s="17"/>
      <c r="F98" s="17"/>
      <c r="G98" s="17"/>
    </row>
    <row r="99" spans="1:7" x14ac:dyDescent="0.25">
      <c r="A99" s="36" t="s">
        <v>15</v>
      </c>
      <c r="B99" s="36"/>
      <c r="C99" s="36"/>
      <c r="D99" s="36"/>
      <c r="E99" s="36"/>
      <c r="F99" s="36"/>
      <c r="G99" s="36"/>
    </row>
    <row r="100" spans="1:7" x14ac:dyDescent="0.25">
      <c r="A100" s="37" t="s">
        <v>6</v>
      </c>
      <c r="B100" s="37"/>
      <c r="C100" s="37"/>
      <c r="D100" s="37"/>
      <c r="E100" s="37"/>
      <c r="F100" s="37"/>
      <c r="G100" s="37"/>
    </row>
    <row r="101" spans="1:7" x14ac:dyDescent="0.25">
      <c r="A101" s="8" t="s">
        <v>29</v>
      </c>
      <c r="B101" s="27" t="s">
        <v>68</v>
      </c>
      <c r="C101" s="4" t="s">
        <v>142</v>
      </c>
      <c r="D101" s="8">
        <v>4</v>
      </c>
      <c r="E101" s="8">
        <v>16.7</v>
      </c>
      <c r="F101" s="8">
        <v>23.8</v>
      </c>
      <c r="G101" s="8">
        <v>264</v>
      </c>
    </row>
    <row r="102" spans="1:7" x14ac:dyDescent="0.25">
      <c r="A102" s="8" t="s">
        <v>107</v>
      </c>
      <c r="B102" s="27" t="s">
        <v>69</v>
      </c>
      <c r="C102" s="29" t="s">
        <v>20</v>
      </c>
      <c r="D102" s="8">
        <v>6.3</v>
      </c>
      <c r="E102" s="8">
        <v>8.8000000000000007</v>
      </c>
      <c r="F102" s="8">
        <v>34</v>
      </c>
      <c r="G102" s="8">
        <v>241</v>
      </c>
    </row>
    <row r="103" spans="1:7" ht="30" x14ac:dyDescent="0.25">
      <c r="A103" s="8" t="s">
        <v>117</v>
      </c>
      <c r="B103" s="1" t="s">
        <v>143</v>
      </c>
      <c r="C103" s="8">
        <v>200</v>
      </c>
      <c r="D103" s="8">
        <v>1.6</v>
      </c>
      <c r="E103" s="8">
        <v>1.5</v>
      </c>
      <c r="F103" s="8">
        <v>11.3</v>
      </c>
      <c r="G103" s="8">
        <v>62</v>
      </c>
    </row>
    <row r="104" spans="1:7" x14ac:dyDescent="0.25">
      <c r="A104" s="8" t="s">
        <v>100</v>
      </c>
      <c r="B104" s="27" t="s">
        <v>48</v>
      </c>
      <c r="C104" s="8">
        <v>20</v>
      </c>
      <c r="D104" s="8">
        <v>1.52</v>
      </c>
      <c r="E104" s="8">
        <v>0.2</v>
      </c>
      <c r="F104" s="8">
        <v>9.6</v>
      </c>
      <c r="G104" s="8">
        <v>49.6</v>
      </c>
    </row>
    <row r="105" spans="1:7" s="32" customFormat="1" ht="45" x14ac:dyDescent="0.25">
      <c r="A105" s="1" t="s">
        <v>146</v>
      </c>
      <c r="B105" s="1" t="s">
        <v>145</v>
      </c>
      <c r="C105" s="1">
        <v>120</v>
      </c>
      <c r="D105" s="1">
        <v>4.8</v>
      </c>
      <c r="E105" s="1">
        <v>1.7</v>
      </c>
      <c r="F105" s="1">
        <v>6.9</v>
      </c>
      <c r="G105" s="1">
        <v>65.400000000000006</v>
      </c>
    </row>
    <row r="106" spans="1:7" x14ac:dyDescent="0.25">
      <c r="A106" s="8" t="s">
        <v>25</v>
      </c>
      <c r="B106" s="8"/>
      <c r="C106" s="8"/>
      <c r="D106" s="8">
        <f>D101+D102+D103+D104+D105</f>
        <v>18.22</v>
      </c>
      <c r="E106" s="8">
        <f>E101+E102+E103+E104+E105</f>
        <v>28.9</v>
      </c>
      <c r="F106" s="8">
        <f>F101+F102+F103+F104+F105</f>
        <v>85.6</v>
      </c>
      <c r="G106" s="8">
        <f>G101+G102+G103+G104+G105</f>
        <v>682</v>
      </c>
    </row>
    <row r="107" spans="1:7" x14ac:dyDescent="0.25">
      <c r="A107" s="37" t="s">
        <v>7</v>
      </c>
      <c r="B107" s="37"/>
      <c r="C107" s="37"/>
      <c r="D107" s="37"/>
      <c r="E107" s="37"/>
      <c r="F107" s="37"/>
      <c r="G107" s="37"/>
    </row>
    <row r="108" spans="1:7" x14ac:dyDescent="0.25">
      <c r="A108" s="8" t="s">
        <v>147</v>
      </c>
      <c r="B108" s="27" t="s">
        <v>70</v>
      </c>
      <c r="C108" s="8">
        <v>250</v>
      </c>
      <c r="D108" s="8">
        <v>1.9</v>
      </c>
      <c r="E108" s="8">
        <v>3.5</v>
      </c>
      <c r="F108" s="8">
        <v>10.7</v>
      </c>
      <c r="G108" s="8">
        <v>86</v>
      </c>
    </row>
    <row r="109" spans="1:7" x14ac:dyDescent="0.25">
      <c r="A109" s="8" t="s">
        <v>148</v>
      </c>
      <c r="B109" s="27" t="s">
        <v>149</v>
      </c>
      <c r="C109" s="8">
        <v>90</v>
      </c>
      <c r="D109" s="8">
        <v>12.7</v>
      </c>
      <c r="E109" s="8">
        <v>14.8</v>
      </c>
      <c r="F109" s="8">
        <v>10.6</v>
      </c>
      <c r="G109" s="8">
        <v>230</v>
      </c>
    </row>
    <row r="110" spans="1:7" ht="30" x14ac:dyDescent="0.25">
      <c r="A110" s="8" t="s">
        <v>150</v>
      </c>
      <c r="B110" s="1" t="s">
        <v>71</v>
      </c>
      <c r="C110" s="20" t="s">
        <v>26</v>
      </c>
      <c r="D110" s="8">
        <v>4.4000000000000004</v>
      </c>
      <c r="E110" s="8">
        <v>4.3</v>
      </c>
      <c r="F110" s="8">
        <v>45.2</v>
      </c>
      <c r="G110" s="8">
        <v>248</v>
      </c>
    </row>
    <row r="111" spans="1:7" x14ac:dyDescent="0.25">
      <c r="A111" s="33" t="s">
        <v>151</v>
      </c>
      <c r="B111" s="1" t="s">
        <v>45</v>
      </c>
      <c r="C111" s="33">
        <v>30</v>
      </c>
      <c r="D111" s="33">
        <v>0.4</v>
      </c>
      <c r="E111" s="33">
        <v>1.4</v>
      </c>
      <c r="F111" s="33">
        <v>2</v>
      </c>
      <c r="G111" s="33">
        <v>23</v>
      </c>
    </row>
    <row r="112" spans="1:7" s="32" customFormat="1" ht="30" x14ac:dyDescent="0.25">
      <c r="A112" s="1" t="s">
        <v>152</v>
      </c>
      <c r="B112" s="1" t="s">
        <v>46</v>
      </c>
      <c r="C112" s="1">
        <v>200</v>
      </c>
      <c r="D112" s="1">
        <v>0.2</v>
      </c>
      <c r="E112" s="1">
        <v>0.1</v>
      </c>
      <c r="F112" s="1">
        <v>17.2</v>
      </c>
      <c r="G112" s="1">
        <v>70</v>
      </c>
    </row>
    <row r="113" spans="1:7" x14ac:dyDescent="0.25">
      <c r="A113" s="8" t="s">
        <v>132</v>
      </c>
      <c r="B113" s="27" t="s">
        <v>47</v>
      </c>
      <c r="C113" s="8">
        <v>50</v>
      </c>
      <c r="D113" s="8">
        <v>3.3</v>
      </c>
      <c r="E113" s="8">
        <v>0.6</v>
      </c>
      <c r="F113" s="8">
        <v>16.600000000000001</v>
      </c>
      <c r="G113" s="8">
        <v>96</v>
      </c>
    </row>
    <row r="114" spans="1:7" x14ac:dyDescent="0.25">
      <c r="A114" s="8"/>
      <c r="B114" s="27"/>
      <c r="C114" s="8"/>
      <c r="D114" s="8"/>
      <c r="E114" s="8"/>
      <c r="F114" s="8"/>
      <c r="G114" s="8"/>
    </row>
    <row r="115" spans="1:7" x14ac:dyDescent="0.25">
      <c r="A115" s="8"/>
      <c r="B115" s="8"/>
      <c r="C115" s="8"/>
      <c r="D115" s="8"/>
      <c r="E115" s="8"/>
      <c r="F115" s="8"/>
      <c r="G115" s="8"/>
    </row>
    <row r="116" spans="1:7" x14ac:dyDescent="0.25">
      <c r="A116" s="8" t="s">
        <v>25</v>
      </c>
      <c r="B116" s="8"/>
      <c r="C116" s="8">
        <v>805</v>
      </c>
      <c r="D116" s="8">
        <f>D108+D109+D110+D111+D112+D113</f>
        <v>22.9</v>
      </c>
      <c r="E116" s="8">
        <f>E108+E109+E110+E111+E112+E113</f>
        <v>24.700000000000003</v>
      </c>
      <c r="F116" s="8">
        <f>F108+F109+F110+F111+F112+F113</f>
        <v>102.30000000000001</v>
      </c>
      <c r="G116" s="8">
        <f>G108+G109+G110+G111+G112+G113</f>
        <v>753</v>
      </c>
    </row>
    <row r="117" spans="1:7" x14ac:dyDescent="0.25">
      <c r="A117" s="8"/>
      <c r="B117" s="5" t="s">
        <v>11</v>
      </c>
      <c r="C117" s="8"/>
      <c r="D117" s="8">
        <f>D106+D116</f>
        <v>41.12</v>
      </c>
      <c r="E117" s="8">
        <f>E106+E116</f>
        <v>53.6</v>
      </c>
      <c r="F117" s="8">
        <f>F106+F116</f>
        <v>187.9</v>
      </c>
      <c r="G117" s="8">
        <f>G106+G116</f>
        <v>1435</v>
      </c>
    </row>
    <row r="118" spans="1:7" x14ac:dyDescent="0.25">
      <c r="A118" s="9"/>
      <c r="B118" s="18"/>
      <c r="C118" s="10"/>
      <c r="D118" s="10"/>
      <c r="E118" s="10"/>
      <c r="F118" s="10"/>
      <c r="G118" s="11"/>
    </row>
    <row r="119" spans="1:7" x14ac:dyDescent="0.25">
      <c r="A119" s="9"/>
      <c r="B119" s="10"/>
      <c r="C119" s="10"/>
      <c r="D119" s="10"/>
      <c r="E119" s="10"/>
      <c r="F119" s="10"/>
      <c r="G119" s="11"/>
    </row>
    <row r="120" spans="1:7" x14ac:dyDescent="0.25">
      <c r="A120" s="13"/>
      <c r="B120" s="14"/>
      <c r="C120" s="14"/>
      <c r="D120" s="14"/>
      <c r="E120" s="14"/>
      <c r="F120" s="14"/>
      <c r="G120" s="15"/>
    </row>
    <row r="121" spans="1:7" x14ac:dyDescent="0.25">
      <c r="A121" s="36" t="s">
        <v>16</v>
      </c>
      <c r="B121" s="36"/>
      <c r="C121" s="36"/>
      <c r="D121" s="36"/>
      <c r="E121" s="36"/>
      <c r="F121" s="36"/>
      <c r="G121" s="36"/>
    </row>
    <row r="122" spans="1:7" x14ac:dyDescent="0.25">
      <c r="A122" s="37" t="s">
        <v>6</v>
      </c>
      <c r="B122" s="37"/>
      <c r="C122" s="37"/>
      <c r="D122" s="37"/>
      <c r="E122" s="37"/>
      <c r="F122" s="37"/>
      <c r="G122" s="37"/>
    </row>
    <row r="123" spans="1:7" x14ac:dyDescent="0.25">
      <c r="A123" s="8" t="s">
        <v>33</v>
      </c>
      <c r="B123" s="27" t="s">
        <v>72</v>
      </c>
      <c r="C123" s="8" t="s">
        <v>23</v>
      </c>
      <c r="D123" s="8">
        <v>7.6</v>
      </c>
      <c r="E123" s="8">
        <v>4.3</v>
      </c>
      <c r="F123" s="8">
        <v>23.7</v>
      </c>
      <c r="G123" s="8">
        <v>168</v>
      </c>
    </row>
    <row r="124" spans="1:7" ht="45" x14ac:dyDescent="0.25">
      <c r="A124" s="8" t="s">
        <v>153</v>
      </c>
      <c r="B124" s="1" t="s">
        <v>154</v>
      </c>
      <c r="C124" s="8">
        <v>250</v>
      </c>
      <c r="D124" s="8">
        <v>5.5</v>
      </c>
      <c r="E124" s="8">
        <v>5.2</v>
      </c>
      <c r="F124" s="8">
        <v>19.899999999999999</v>
      </c>
      <c r="G124" s="8">
        <v>150</v>
      </c>
    </row>
    <row r="125" spans="1:7" x14ac:dyDescent="0.25">
      <c r="A125" s="8" t="s">
        <v>97</v>
      </c>
      <c r="B125" s="27" t="s">
        <v>155</v>
      </c>
      <c r="C125" s="8">
        <v>200</v>
      </c>
      <c r="D125" s="8">
        <v>3.6</v>
      </c>
      <c r="E125" s="8">
        <v>3.3</v>
      </c>
      <c r="F125" s="8">
        <v>13.7</v>
      </c>
      <c r="G125" s="8">
        <v>98</v>
      </c>
    </row>
    <row r="126" spans="1:7" x14ac:dyDescent="0.25">
      <c r="A126" s="8" t="s">
        <v>100</v>
      </c>
      <c r="B126" s="27" t="s">
        <v>48</v>
      </c>
      <c r="C126" s="8">
        <v>20</v>
      </c>
      <c r="D126" s="8">
        <v>1.5</v>
      </c>
      <c r="E126" s="8">
        <v>0.2</v>
      </c>
      <c r="F126" s="8">
        <v>9.6</v>
      </c>
      <c r="G126" s="8">
        <v>49.6</v>
      </c>
    </row>
    <row r="127" spans="1:7" x14ac:dyDescent="0.25">
      <c r="A127" s="8"/>
      <c r="B127" s="8"/>
      <c r="C127" s="8"/>
      <c r="D127" s="8"/>
      <c r="E127" s="8"/>
      <c r="F127" s="8"/>
      <c r="G127" s="8"/>
    </row>
    <row r="128" spans="1:7" x14ac:dyDescent="0.25">
      <c r="A128" s="8" t="s">
        <v>25</v>
      </c>
      <c r="B128" s="8"/>
      <c r="C128" s="8">
        <v>540</v>
      </c>
      <c r="D128" s="8">
        <f>D123+D124+D125+D126</f>
        <v>18.2</v>
      </c>
      <c r="E128" s="8">
        <f>E123+E124+E125+E126</f>
        <v>13</v>
      </c>
      <c r="F128" s="8">
        <f>F123+F124+F125+F126</f>
        <v>66.899999999999991</v>
      </c>
      <c r="G128" s="8">
        <f>G123+G124+G125+G126</f>
        <v>465.6</v>
      </c>
    </row>
    <row r="129" spans="1:7" x14ac:dyDescent="0.25">
      <c r="A129" s="37" t="s">
        <v>7</v>
      </c>
      <c r="B129" s="37"/>
      <c r="C129" s="37"/>
      <c r="D129" s="37"/>
      <c r="E129" s="37"/>
      <c r="F129" s="37"/>
      <c r="G129" s="37"/>
    </row>
    <row r="130" spans="1:7" ht="30" x14ac:dyDescent="0.25">
      <c r="A130" s="8" t="s">
        <v>156</v>
      </c>
      <c r="B130" s="1" t="s">
        <v>50</v>
      </c>
      <c r="C130" s="8" t="s">
        <v>92</v>
      </c>
      <c r="D130" s="8">
        <v>8</v>
      </c>
      <c r="E130" s="8">
        <v>4.37</v>
      </c>
      <c r="F130" s="8">
        <v>31.87</v>
      </c>
      <c r="G130" s="8">
        <v>215</v>
      </c>
    </row>
    <row r="131" spans="1:7" x14ac:dyDescent="0.25">
      <c r="A131" s="8" t="s">
        <v>157</v>
      </c>
      <c r="B131" s="27" t="s">
        <v>74</v>
      </c>
      <c r="C131" s="8">
        <v>90</v>
      </c>
      <c r="D131" s="8">
        <v>22.27</v>
      </c>
      <c r="E131" s="8">
        <v>17.2</v>
      </c>
      <c r="F131" s="8">
        <v>10.35</v>
      </c>
      <c r="G131" s="8">
        <v>286</v>
      </c>
    </row>
    <row r="132" spans="1:7" x14ac:dyDescent="0.25">
      <c r="A132" s="8" t="s">
        <v>103</v>
      </c>
      <c r="B132" s="27" t="s">
        <v>52</v>
      </c>
      <c r="C132" s="8">
        <v>180</v>
      </c>
      <c r="D132" s="8">
        <v>3.4</v>
      </c>
      <c r="E132" s="8">
        <v>8.6999999999999993</v>
      </c>
      <c r="F132" s="8">
        <v>19.3</v>
      </c>
      <c r="G132" s="8">
        <v>170</v>
      </c>
    </row>
    <row r="133" spans="1:7" ht="30" x14ac:dyDescent="0.25">
      <c r="A133" s="8" t="s">
        <v>158</v>
      </c>
      <c r="B133" s="1" t="s">
        <v>66</v>
      </c>
      <c r="C133" s="8">
        <v>200</v>
      </c>
      <c r="D133" s="8">
        <v>0.7</v>
      </c>
      <c r="E133" s="8">
        <v>0.3</v>
      </c>
      <c r="F133" s="8">
        <v>29</v>
      </c>
      <c r="G133" s="8">
        <v>127</v>
      </c>
    </row>
    <row r="134" spans="1:7" x14ac:dyDescent="0.25">
      <c r="A134" s="8" t="s">
        <v>132</v>
      </c>
      <c r="B134" s="27" t="s">
        <v>47</v>
      </c>
      <c r="C134" s="8">
        <v>25</v>
      </c>
      <c r="D134" s="8">
        <v>1.65</v>
      </c>
      <c r="E134" s="8">
        <v>0.3</v>
      </c>
      <c r="F134" s="8">
        <v>8.3000000000000007</v>
      </c>
      <c r="G134" s="8">
        <v>48</v>
      </c>
    </row>
    <row r="135" spans="1:7" x14ac:dyDescent="0.25">
      <c r="A135" s="8" t="s">
        <v>100</v>
      </c>
      <c r="B135" s="27" t="s">
        <v>48</v>
      </c>
      <c r="C135" s="8">
        <v>20</v>
      </c>
      <c r="D135" s="8">
        <v>1.52</v>
      </c>
      <c r="E135" s="8">
        <v>0.2</v>
      </c>
      <c r="F135" s="8">
        <v>9.6</v>
      </c>
      <c r="G135" s="8">
        <v>49.6</v>
      </c>
    </row>
    <row r="136" spans="1:7" x14ac:dyDescent="0.25">
      <c r="A136" s="8"/>
      <c r="B136" s="8"/>
      <c r="C136" s="8"/>
      <c r="D136" s="8"/>
      <c r="E136" s="8"/>
      <c r="F136" s="8"/>
      <c r="G136" s="8"/>
    </row>
    <row r="137" spans="1:7" x14ac:dyDescent="0.25">
      <c r="A137" s="8"/>
      <c r="B137" s="8" t="s">
        <v>30</v>
      </c>
      <c r="C137" s="8">
        <v>785</v>
      </c>
      <c r="D137" s="8">
        <f>D130+D131+D132+D133+D134+D135</f>
        <v>37.540000000000006</v>
      </c>
      <c r="E137" s="8">
        <f>E130+E132+E131+E133+E134+E135</f>
        <v>31.07</v>
      </c>
      <c r="F137" s="8">
        <f>F130+F131+F132+F133+F134+F135</f>
        <v>108.41999999999999</v>
      </c>
      <c r="G137" s="8">
        <f>G130+G131+G132+G133+G134+G135</f>
        <v>895.6</v>
      </c>
    </row>
    <row r="138" spans="1:7" x14ac:dyDescent="0.25">
      <c r="A138" s="8"/>
      <c r="B138" s="5" t="s">
        <v>11</v>
      </c>
      <c r="C138" s="8"/>
      <c r="D138" s="8">
        <f>D128+D137</f>
        <v>55.740000000000009</v>
      </c>
      <c r="E138" s="8">
        <f>E128+E137</f>
        <v>44.07</v>
      </c>
      <c r="F138" s="8">
        <f>F128+F137</f>
        <v>175.32</v>
      </c>
      <c r="G138" s="8">
        <f>G128+G137</f>
        <v>1361.2</v>
      </c>
    </row>
    <row r="139" spans="1:7" x14ac:dyDescent="0.25">
      <c r="A139" s="9"/>
      <c r="B139" s="10"/>
      <c r="C139" s="10"/>
      <c r="D139" s="10"/>
      <c r="E139" s="10"/>
      <c r="F139" s="10"/>
      <c r="G139" s="11"/>
    </row>
    <row r="140" spans="1:7" x14ac:dyDescent="0.25">
      <c r="A140" s="13"/>
      <c r="B140" s="14"/>
      <c r="C140" s="14"/>
      <c r="D140" s="14"/>
      <c r="E140" s="14"/>
      <c r="F140" s="14"/>
      <c r="G140" s="15"/>
    </row>
    <row r="141" spans="1:7" x14ac:dyDescent="0.25">
      <c r="A141" s="36" t="s">
        <v>17</v>
      </c>
      <c r="B141" s="36"/>
      <c r="C141" s="36"/>
      <c r="D141" s="36"/>
      <c r="E141" s="36"/>
      <c r="F141" s="36"/>
      <c r="G141" s="36"/>
    </row>
    <row r="142" spans="1:7" x14ac:dyDescent="0.25">
      <c r="A142" s="37" t="s">
        <v>6</v>
      </c>
      <c r="B142" s="37"/>
      <c r="C142" s="37"/>
      <c r="D142" s="37"/>
      <c r="E142" s="37"/>
      <c r="F142" s="37"/>
      <c r="G142" s="37"/>
    </row>
    <row r="143" spans="1:7" ht="30" x14ac:dyDescent="0.25">
      <c r="A143" s="7" t="s">
        <v>34</v>
      </c>
      <c r="B143" s="1" t="s">
        <v>67</v>
      </c>
      <c r="C143" s="19" t="s">
        <v>39</v>
      </c>
      <c r="D143" s="8">
        <v>9.9</v>
      </c>
      <c r="E143" s="8">
        <v>16.5</v>
      </c>
      <c r="F143" s="8">
        <v>33.96</v>
      </c>
      <c r="G143" s="8">
        <v>328</v>
      </c>
    </row>
    <row r="144" spans="1:7" ht="30" x14ac:dyDescent="0.25">
      <c r="A144" s="27" t="s">
        <v>159</v>
      </c>
      <c r="B144" s="1" t="s">
        <v>75</v>
      </c>
      <c r="C144" s="27" t="s">
        <v>28</v>
      </c>
      <c r="D144" s="8">
        <v>7.6</v>
      </c>
      <c r="E144" s="8">
        <v>7.9</v>
      </c>
      <c r="F144" s="8">
        <v>56.9</v>
      </c>
      <c r="G144" s="8">
        <v>332</v>
      </c>
    </row>
    <row r="145" spans="1:7" x14ac:dyDescent="0.25">
      <c r="A145" s="8" t="s">
        <v>98</v>
      </c>
      <c r="B145" s="27" t="s">
        <v>57</v>
      </c>
      <c r="C145" s="8">
        <v>200</v>
      </c>
      <c r="D145" s="8">
        <v>0.2</v>
      </c>
      <c r="E145" s="8">
        <v>0</v>
      </c>
      <c r="F145" s="8">
        <v>9.1</v>
      </c>
      <c r="G145" s="8">
        <v>36</v>
      </c>
    </row>
    <row r="146" spans="1:7" x14ac:dyDescent="0.25">
      <c r="A146" s="8" t="s">
        <v>120</v>
      </c>
      <c r="B146" s="27" t="s">
        <v>121</v>
      </c>
      <c r="C146" s="8">
        <v>40</v>
      </c>
      <c r="D146" s="8">
        <v>4.8</v>
      </c>
      <c r="E146" s="8">
        <v>4.4000000000000004</v>
      </c>
      <c r="F146" s="8">
        <v>0.2</v>
      </c>
      <c r="G146" s="8">
        <v>59</v>
      </c>
    </row>
    <row r="147" spans="1:7" x14ac:dyDescent="0.25">
      <c r="A147" s="8"/>
      <c r="B147" s="8"/>
      <c r="C147" s="8"/>
      <c r="D147" s="8"/>
      <c r="E147" s="8"/>
      <c r="F147" s="8"/>
      <c r="G147" s="8"/>
    </row>
    <row r="148" spans="1:7" x14ac:dyDescent="0.25">
      <c r="A148" s="8" t="s">
        <v>25</v>
      </c>
      <c r="B148" s="8"/>
      <c r="C148" s="8">
        <v>520</v>
      </c>
      <c r="D148" s="8">
        <f>D143+D144+D145+D146</f>
        <v>22.5</v>
      </c>
      <c r="E148" s="8">
        <f>E143+E144+E145+E146</f>
        <v>28.799999999999997</v>
      </c>
      <c r="F148" s="8">
        <f>F143+F144+F145+F146</f>
        <v>100.16</v>
      </c>
      <c r="G148" s="8">
        <f>G143+G144+G145+G146</f>
        <v>755</v>
      </c>
    </row>
    <row r="149" spans="1:7" x14ac:dyDescent="0.25">
      <c r="A149" s="37" t="s">
        <v>7</v>
      </c>
      <c r="B149" s="37"/>
      <c r="C149" s="37"/>
      <c r="D149" s="37"/>
      <c r="E149" s="37"/>
      <c r="F149" s="37"/>
      <c r="G149" s="37"/>
    </row>
    <row r="150" spans="1:7" ht="30" x14ac:dyDescent="0.25">
      <c r="A150" s="8" t="s">
        <v>160</v>
      </c>
      <c r="B150" s="1" t="s">
        <v>78</v>
      </c>
      <c r="C150" s="8">
        <v>250</v>
      </c>
      <c r="D150" s="8">
        <v>2</v>
      </c>
      <c r="E150" s="8">
        <v>5.4</v>
      </c>
      <c r="F150" s="8">
        <v>12.8</v>
      </c>
      <c r="G150" s="8">
        <v>111</v>
      </c>
    </row>
    <row r="151" spans="1:7" ht="30" x14ac:dyDescent="0.25">
      <c r="A151" s="27" t="s">
        <v>161</v>
      </c>
      <c r="B151" s="1" t="s">
        <v>77</v>
      </c>
      <c r="C151" s="27">
        <v>100</v>
      </c>
      <c r="D151" s="8">
        <v>12.8</v>
      </c>
      <c r="E151" s="8">
        <v>9</v>
      </c>
      <c r="F151" s="8">
        <v>8.8000000000000007</v>
      </c>
      <c r="G151" s="8">
        <v>168</v>
      </c>
    </row>
    <row r="152" spans="1:7" ht="30" x14ac:dyDescent="0.25">
      <c r="A152" s="27" t="s">
        <v>162</v>
      </c>
      <c r="B152" s="1" t="s">
        <v>44</v>
      </c>
      <c r="C152" s="27" t="s">
        <v>26</v>
      </c>
      <c r="D152" s="8">
        <v>6.5</v>
      </c>
      <c r="E152" s="8">
        <v>4.4000000000000004</v>
      </c>
      <c r="F152" s="8">
        <v>40</v>
      </c>
      <c r="G152" s="8">
        <v>233</v>
      </c>
    </row>
    <row r="153" spans="1:7" ht="30" x14ac:dyDescent="0.25">
      <c r="A153" s="29" t="s">
        <v>90</v>
      </c>
      <c r="B153" s="1" t="s">
        <v>76</v>
      </c>
      <c r="C153" s="8">
        <v>200</v>
      </c>
      <c r="D153" s="8">
        <v>1</v>
      </c>
      <c r="E153" s="8">
        <v>0.2</v>
      </c>
      <c r="F153" s="8">
        <v>20.2</v>
      </c>
      <c r="G153" s="8">
        <v>92</v>
      </c>
    </row>
    <row r="154" spans="1:7" x14ac:dyDescent="0.25">
      <c r="A154" s="8" t="s">
        <v>132</v>
      </c>
      <c r="B154" s="27" t="s">
        <v>47</v>
      </c>
      <c r="C154" s="8">
        <v>50</v>
      </c>
      <c r="D154" s="8">
        <v>3.3</v>
      </c>
      <c r="E154" s="8">
        <v>0.6</v>
      </c>
      <c r="F154" s="8">
        <v>16.600000000000001</v>
      </c>
      <c r="G154" s="8">
        <v>96</v>
      </c>
    </row>
    <row r="155" spans="1:7" x14ac:dyDescent="0.25">
      <c r="A155" s="8"/>
      <c r="B155" s="8"/>
      <c r="C155" s="8"/>
      <c r="D155" s="8"/>
      <c r="E155" s="8"/>
      <c r="F155" s="8"/>
      <c r="G155" s="8"/>
    </row>
    <row r="156" spans="1:7" x14ac:dyDescent="0.25">
      <c r="A156" s="8"/>
      <c r="B156" s="8"/>
      <c r="C156" s="8"/>
      <c r="D156" s="8"/>
      <c r="E156" s="8"/>
      <c r="F156" s="8"/>
      <c r="G156" s="8"/>
    </row>
    <row r="157" spans="1:7" x14ac:dyDescent="0.25">
      <c r="A157" s="8"/>
      <c r="B157" s="8" t="s">
        <v>31</v>
      </c>
      <c r="C157" s="8">
        <v>785</v>
      </c>
      <c r="D157" s="8">
        <f>D150+D151+D152+D153+D154</f>
        <v>25.6</v>
      </c>
      <c r="E157" s="8">
        <f>E150+E151+E152+E153+E154</f>
        <v>19.600000000000001</v>
      </c>
      <c r="F157" s="8">
        <f>F150+F151+F152+F153+F154</f>
        <v>98.4</v>
      </c>
      <c r="G157" s="8">
        <f>G150+G151+G152+G153+G154</f>
        <v>700</v>
      </c>
    </row>
    <row r="158" spans="1:7" x14ac:dyDescent="0.25">
      <c r="A158" s="8"/>
      <c r="B158" s="5" t="s">
        <v>11</v>
      </c>
      <c r="C158" s="8"/>
      <c r="D158" s="8">
        <f>D148+D157</f>
        <v>48.1</v>
      </c>
      <c r="E158" s="8">
        <f>E148+E157</f>
        <v>48.4</v>
      </c>
      <c r="F158" s="8">
        <f>F148+F157</f>
        <v>198.56</v>
      </c>
      <c r="G158" s="8">
        <f>G148+G157</f>
        <v>1455</v>
      </c>
    </row>
    <row r="159" spans="1:7" x14ac:dyDescent="0.25">
      <c r="A159" s="10"/>
      <c r="B159" s="18"/>
      <c r="C159" s="10"/>
      <c r="D159" s="10"/>
      <c r="E159" s="10"/>
      <c r="F159" s="10"/>
      <c r="G159" s="10"/>
    </row>
    <row r="160" spans="1:7" x14ac:dyDescent="0.25">
      <c r="A160" s="12"/>
      <c r="B160" s="16"/>
      <c r="C160" s="12"/>
      <c r="D160" s="12"/>
      <c r="E160" s="12"/>
      <c r="F160" s="12"/>
      <c r="G160" s="12"/>
    </row>
    <row r="161" spans="1:7" x14ac:dyDescent="0.25">
      <c r="A161" s="36" t="s">
        <v>18</v>
      </c>
      <c r="B161" s="36"/>
      <c r="C161" s="36"/>
      <c r="D161" s="36"/>
      <c r="E161" s="36"/>
      <c r="F161" s="36"/>
      <c r="G161" s="36"/>
    </row>
    <row r="162" spans="1:7" x14ac:dyDescent="0.25">
      <c r="A162" s="37" t="s">
        <v>6</v>
      </c>
      <c r="B162" s="37"/>
      <c r="C162" s="37"/>
      <c r="D162" s="37"/>
      <c r="E162" s="37"/>
      <c r="F162" s="37"/>
      <c r="G162" s="37"/>
    </row>
    <row r="163" spans="1:7" x14ac:dyDescent="0.25">
      <c r="A163" s="8" t="s">
        <v>163</v>
      </c>
      <c r="B163" s="27" t="s">
        <v>22</v>
      </c>
      <c r="C163" s="8" t="s">
        <v>23</v>
      </c>
      <c r="D163" s="8">
        <v>4</v>
      </c>
      <c r="E163" s="8">
        <v>16.7</v>
      </c>
      <c r="F163" s="8">
        <v>23.8</v>
      </c>
      <c r="G163" s="8">
        <v>264</v>
      </c>
    </row>
    <row r="164" spans="1:7" ht="30" x14ac:dyDescent="0.25">
      <c r="A164" s="8" t="s">
        <v>119</v>
      </c>
      <c r="B164" s="1" t="s">
        <v>55</v>
      </c>
      <c r="C164" s="29" t="s">
        <v>20</v>
      </c>
      <c r="D164" s="8">
        <v>7.4</v>
      </c>
      <c r="E164" s="8">
        <v>8.6999999999999993</v>
      </c>
      <c r="F164" s="8">
        <v>36.200000000000003</v>
      </c>
      <c r="G164" s="8">
        <v>246</v>
      </c>
    </row>
    <row r="165" spans="1:7" x14ac:dyDescent="0.25">
      <c r="A165" s="8" t="s">
        <v>97</v>
      </c>
      <c r="B165" s="27" t="s">
        <v>24</v>
      </c>
      <c r="C165" s="8">
        <v>200</v>
      </c>
      <c r="D165" s="8">
        <v>3.6</v>
      </c>
      <c r="E165" s="8">
        <v>3.3</v>
      </c>
      <c r="F165" s="8">
        <v>13.7</v>
      </c>
      <c r="G165" s="8">
        <v>98</v>
      </c>
    </row>
    <row r="166" spans="1:7" x14ac:dyDescent="0.25">
      <c r="A166" s="8"/>
      <c r="B166" s="27" t="s">
        <v>79</v>
      </c>
      <c r="C166" s="8">
        <v>25</v>
      </c>
      <c r="D166" s="8">
        <v>1.4</v>
      </c>
      <c r="E166" s="8">
        <v>0.5</v>
      </c>
      <c r="F166" s="8">
        <v>9.6</v>
      </c>
      <c r="G166" s="8">
        <v>49</v>
      </c>
    </row>
    <row r="167" spans="1:7" x14ac:dyDescent="0.25">
      <c r="A167" s="8"/>
      <c r="B167" s="8"/>
      <c r="C167" s="8"/>
      <c r="D167" s="8"/>
      <c r="E167" s="8"/>
      <c r="F167" s="8"/>
      <c r="G167" s="8"/>
    </row>
    <row r="168" spans="1:7" x14ac:dyDescent="0.25">
      <c r="A168" s="8" t="s">
        <v>25</v>
      </c>
      <c r="B168" s="8"/>
      <c r="C168" s="8">
        <v>500</v>
      </c>
      <c r="D168" s="8">
        <f>D163+D164+D165+D166+D167</f>
        <v>16.399999999999999</v>
      </c>
      <c r="E168" s="8">
        <f>E163+E164+E165+E166+E167</f>
        <v>29.2</v>
      </c>
      <c r="F168" s="8">
        <f>F163+F164+F165+F166+F167</f>
        <v>83.3</v>
      </c>
      <c r="G168" s="8">
        <f>G163+G164+G165+G166</f>
        <v>657</v>
      </c>
    </row>
    <row r="169" spans="1:7" x14ac:dyDescent="0.25">
      <c r="A169" s="37" t="s">
        <v>7</v>
      </c>
      <c r="B169" s="37"/>
      <c r="C169" s="37"/>
      <c r="D169" s="37"/>
      <c r="E169" s="37"/>
      <c r="F169" s="37"/>
      <c r="G169" s="37"/>
    </row>
    <row r="170" spans="1:7" ht="30" x14ac:dyDescent="0.25">
      <c r="A170" s="27" t="s">
        <v>164</v>
      </c>
      <c r="B170" s="1" t="s">
        <v>87</v>
      </c>
      <c r="C170" s="27">
        <v>250</v>
      </c>
      <c r="D170" s="8">
        <v>2.4</v>
      </c>
      <c r="E170" s="8">
        <v>5</v>
      </c>
      <c r="F170" s="8">
        <v>15.7</v>
      </c>
      <c r="G170" s="8">
        <v>123</v>
      </c>
    </row>
    <row r="171" spans="1:7" x14ac:dyDescent="0.25">
      <c r="A171" s="27" t="s">
        <v>165</v>
      </c>
      <c r="B171" s="27" t="s">
        <v>80</v>
      </c>
      <c r="C171" s="8">
        <v>90</v>
      </c>
      <c r="D171" s="8">
        <v>15.9</v>
      </c>
      <c r="E171" s="8">
        <v>0.9</v>
      </c>
      <c r="F171" s="8">
        <v>0.5</v>
      </c>
      <c r="G171" s="8">
        <v>74</v>
      </c>
    </row>
    <row r="172" spans="1:7" x14ac:dyDescent="0.25">
      <c r="A172" s="8" t="s">
        <v>128</v>
      </c>
      <c r="B172" s="27" t="s">
        <v>65</v>
      </c>
      <c r="C172" s="8">
        <v>180</v>
      </c>
      <c r="D172" s="8">
        <v>3.69</v>
      </c>
      <c r="E172" s="8">
        <v>5.67</v>
      </c>
      <c r="F172" s="8">
        <v>24</v>
      </c>
      <c r="G172" s="8">
        <v>168</v>
      </c>
    </row>
    <row r="173" spans="1:7" s="32" customFormat="1" ht="30" x14ac:dyDescent="0.25">
      <c r="A173" s="1" t="s">
        <v>167</v>
      </c>
      <c r="B173" s="1" t="s">
        <v>166</v>
      </c>
      <c r="C173" s="1">
        <v>200</v>
      </c>
      <c r="D173" s="1">
        <v>1.2</v>
      </c>
      <c r="E173" s="1">
        <v>0.1</v>
      </c>
      <c r="F173" s="1">
        <v>29.5</v>
      </c>
      <c r="G173" s="1">
        <v>127</v>
      </c>
    </row>
    <row r="174" spans="1:7" x14ac:dyDescent="0.25">
      <c r="A174" s="8" t="s">
        <v>132</v>
      </c>
      <c r="B174" s="27" t="s">
        <v>47</v>
      </c>
      <c r="C174" s="8">
        <v>25</v>
      </c>
      <c r="D174" s="8">
        <v>1.65</v>
      </c>
      <c r="E174" s="8">
        <v>0.3</v>
      </c>
      <c r="F174" s="8">
        <v>8.3000000000000007</v>
      </c>
      <c r="G174" s="8">
        <v>48</v>
      </c>
    </row>
    <row r="175" spans="1:7" x14ac:dyDescent="0.25">
      <c r="A175" s="8" t="s">
        <v>100</v>
      </c>
      <c r="B175" s="27" t="s">
        <v>48</v>
      </c>
      <c r="C175" s="8">
        <v>20</v>
      </c>
      <c r="D175" s="8">
        <v>1.52</v>
      </c>
      <c r="E175" s="8">
        <v>0.2</v>
      </c>
      <c r="F175" s="8">
        <v>9.6</v>
      </c>
      <c r="G175" s="8">
        <v>49.6</v>
      </c>
    </row>
    <row r="176" spans="1:7" x14ac:dyDescent="0.25">
      <c r="A176" s="8"/>
      <c r="B176" s="8"/>
      <c r="C176" s="8"/>
      <c r="D176" s="8"/>
      <c r="E176" s="8"/>
      <c r="F176" s="8"/>
      <c r="G176" s="8"/>
    </row>
    <row r="177" spans="1:7" x14ac:dyDescent="0.25">
      <c r="A177" s="8"/>
      <c r="B177" s="8" t="s">
        <v>31</v>
      </c>
      <c r="C177" s="8">
        <v>765</v>
      </c>
      <c r="D177" s="8">
        <f>D170+D171+D172+D173+D174+D175</f>
        <v>26.36</v>
      </c>
      <c r="E177" s="8">
        <f>E170+E171+E172+E173+E174+E175</f>
        <v>12.17</v>
      </c>
      <c r="F177" s="8">
        <f>F170+F172+F171+F173+F174+F175</f>
        <v>87.6</v>
      </c>
      <c r="G177" s="8">
        <f>G170+G171+G172+G173+G174+G175</f>
        <v>589.6</v>
      </c>
    </row>
    <row r="178" spans="1:7" x14ac:dyDescent="0.25">
      <c r="A178" s="8"/>
      <c r="B178" s="5" t="s">
        <v>11</v>
      </c>
      <c r="C178" s="8"/>
      <c r="D178" s="8">
        <f>D168+D177</f>
        <v>42.76</v>
      </c>
      <c r="E178" s="8">
        <f>E168+E177</f>
        <v>41.37</v>
      </c>
      <c r="F178" s="8">
        <f>F168+F177</f>
        <v>170.89999999999998</v>
      </c>
      <c r="G178" s="8">
        <f>G168+G177</f>
        <v>1246.5999999999999</v>
      </c>
    </row>
    <row r="179" spans="1:7" x14ac:dyDescent="0.25">
      <c r="A179" s="38"/>
      <c r="B179" s="39"/>
      <c r="C179" s="39"/>
      <c r="D179" s="39"/>
      <c r="E179" s="39"/>
      <c r="F179" s="39"/>
      <c r="G179" s="40"/>
    </row>
    <row r="180" spans="1:7" x14ac:dyDescent="0.25">
      <c r="A180" s="41"/>
      <c r="B180" s="42"/>
      <c r="C180" s="42"/>
      <c r="D180" s="42"/>
      <c r="E180" s="42"/>
      <c r="F180" s="42"/>
      <c r="G180" s="43"/>
    </row>
    <row r="181" spans="1:7" x14ac:dyDescent="0.25">
      <c r="A181" s="36" t="s">
        <v>19</v>
      </c>
      <c r="B181" s="36"/>
      <c r="C181" s="36"/>
      <c r="D181" s="36"/>
      <c r="E181" s="36"/>
      <c r="F181" s="36"/>
      <c r="G181" s="36"/>
    </row>
    <row r="182" spans="1:7" x14ac:dyDescent="0.25">
      <c r="A182" s="37" t="s">
        <v>6</v>
      </c>
      <c r="B182" s="37"/>
      <c r="C182" s="37"/>
      <c r="D182" s="37"/>
      <c r="E182" s="37"/>
      <c r="F182" s="37"/>
      <c r="G182" s="37"/>
    </row>
    <row r="183" spans="1:7" x14ac:dyDescent="0.25">
      <c r="A183" s="8" t="s">
        <v>168</v>
      </c>
      <c r="B183" s="27" t="s">
        <v>56</v>
      </c>
      <c r="C183" s="8" t="s">
        <v>93</v>
      </c>
      <c r="D183" s="8">
        <v>2.4</v>
      </c>
      <c r="E183" s="8">
        <v>7.5</v>
      </c>
      <c r="F183" s="8">
        <v>36.9</v>
      </c>
      <c r="G183" s="8">
        <v>222</v>
      </c>
    </row>
    <row r="184" spans="1:7" ht="30" x14ac:dyDescent="0.25">
      <c r="A184" s="8" t="s">
        <v>99</v>
      </c>
      <c r="B184" s="1" t="s">
        <v>73</v>
      </c>
      <c r="C184" s="29" t="s">
        <v>20</v>
      </c>
      <c r="D184" s="8">
        <v>5.7</v>
      </c>
      <c r="E184" s="8">
        <v>8</v>
      </c>
      <c r="F184" s="8">
        <v>39</v>
      </c>
      <c r="G184" s="8">
        <v>254</v>
      </c>
    </row>
    <row r="185" spans="1:7" x14ac:dyDescent="0.25">
      <c r="A185" s="27" t="s">
        <v>117</v>
      </c>
      <c r="B185" s="29" t="s">
        <v>62</v>
      </c>
      <c r="C185" s="8">
        <v>200</v>
      </c>
      <c r="D185" s="8">
        <v>1.6</v>
      </c>
      <c r="E185" s="8">
        <v>1.5</v>
      </c>
      <c r="F185" s="8">
        <v>11.3</v>
      </c>
      <c r="G185" s="8">
        <v>62</v>
      </c>
    </row>
    <row r="186" spans="1:7" x14ac:dyDescent="0.25">
      <c r="A186" s="8" t="s">
        <v>100</v>
      </c>
      <c r="B186" s="27" t="s">
        <v>48</v>
      </c>
      <c r="C186" s="8">
        <v>20</v>
      </c>
      <c r="D186" s="8">
        <v>1.52</v>
      </c>
      <c r="E186" s="8">
        <v>0.2</v>
      </c>
      <c r="F186" s="8">
        <v>9.6</v>
      </c>
      <c r="G186" s="8">
        <v>49.6</v>
      </c>
    </row>
    <row r="187" spans="1:7" x14ac:dyDescent="0.25">
      <c r="A187" s="8"/>
      <c r="B187" s="8"/>
      <c r="C187" s="8"/>
      <c r="D187" s="8"/>
      <c r="E187" s="8"/>
      <c r="F187" s="8"/>
      <c r="G187" s="8"/>
    </row>
    <row r="188" spans="1:7" x14ac:dyDescent="0.25">
      <c r="A188" s="8" t="s">
        <v>25</v>
      </c>
      <c r="B188" s="8"/>
      <c r="C188" s="8">
        <v>540</v>
      </c>
      <c r="D188" s="8">
        <f>D183+D184+D185+D186</f>
        <v>11.219999999999999</v>
      </c>
      <c r="E188" s="8">
        <f>E183+E184+E185+E186</f>
        <v>17.2</v>
      </c>
      <c r="F188" s="8">
        <f>F183+F184+F185+F186</f>
        <v>96.8</v>
      </c>
      <c r="G188" s="8">
        <f>G183+G184+G185+G186</f>
        <v>587.6</v>
      </c>
    </row>
    <row r="189" spans="1:7" x14ac:dyDescent="0.25">
      <c r="A189" s="37" t="s">
        <v>7</v>
      </c>
      <c r="B189" s="37"/>
      <c r="C189" s="37"/>
      <c r="D189" s="37"/>
      <c r="E189" s="37"/>
      <c r="F189" s="37"/>
      <c r="G189" s="37"/>
    </row>
    <row r="190" spans="1:7" ht="30" x14ac:dyDescent="0.25">
      <c r="A190" s="8" t="s">
        <v>169</v>
      </c>
      <c r="B190" s="1" t="s">
        <v>81</v>
      </c>
      <c r="C190" s="8">
        <v>250</v>
      </c>
      <c r="D190" s="8">
        <v>2.8</v>
      </c>
      <c r="E190" s="8">
        <v>2.2999999999999998</v>
      </c>
      <c r="F190" s="8">
        <v>17.8</v>
      </c>
      <c r="G190" s="8">
        <v>109</v>
      </c>
    </row>
    <row r="191" spans="1:7" x14ac:dyDescent="0.25">
      <c r="A191" s="8" t="s">
        <v>130</v>
      </c>
      <c r="B191" s="27" t="s">
        <v>82</v>
      </c>
      <c r="C191" s="8" t="s">
        <v>94</v>
      </c>
      <c r="D191" s="8">
        <v>12.8</v>
      </c>
      <c r="E191" s="8">
        <v>20.7</v>
      </c>
      <c r="F191" s="8">
        <v>17.5</v>
      </c>
      <c r="G191" s="8">
        <v>308</v>
      </c>
    </row>
    <row r="192" spans="1:7" ht="30" x14ac:dyDescent="0.25">
      <c r="A192" s="8" t="s">
        <v>131</v>
      </c>
      <c r="B192" s="1" t="s">
        <v>60</v>
      </c>
      <c r="C192" s="8" t="s">
        <v>26</v>
      </c>
      <c r="D192" s="8">
        <v>10.6</v>
      </c>
      <c r="E192" s="8">
        <v>6.8</v>
      </c>
      <c r="F192" s="8">
        <v>46.3</v>
      </c>
      <c r="G192" s="8">
        <v>312</v>
      </c>
    </row>
    <row r="193" spans="1:7" s="32" customFormat="1" ht="30" x14ac:dyDescent="0.25">
      <c r="A193" s="1" t="s">
        <v>182</v>
      </c>
      <c r="B193" s="1" t="s">
        <v>46</v>
      </c>
      <c r="C193" s="1">
        <v>200</v>
      </c>
      <c r="D193" s="1">
        <v>0.2</v>
      </c>
      <c r="E193" s="1">
        <v>0.1</v>
      </c>
      <c r="F193" s="1">
        <v>17.2</v>
      </c>
      <c r="G193" s="1">
        <v>70</v>
      </c>
    </row>
    <row r="194" spans="1:7" x14ac:dyDescent="0.25">
      <c r="A194" s="8" t="s">
        <v>100</v>
      </c>
      <c r="B194" s="27" t="s">
        <v>48</v>
      </c>
      <c r="C194" s="8">
        <v>20</v>
      </c>
      <c r="D194" s="8">
        <v>1.52</v>
      </c>
      <c r="E194" s="8">
        <v>0.2</v>
      </c>
      <c r="F194" s="8">
        <v>9.6</v>
      </c>
      <c r="G194" s="8">
        <v>49.6</v>
      </c>
    </row>
    <row r="195" spans="1:7" x14ac:dyDescent="0.25">
      <c r="A195" s="8" t="s">
        <v>132</v>
      </c>
      <c r="B195" s="8" t="s">
        <v>47</v>
      </c>
      <c r="C195" s="8">
        <v>25</v>
      </c>
      <c r="D195" s="8">
        <v>1.65</v>
      </c>
      <c r="E195" s="8">
        <v>0.38</v>
      </c>
      <c r="F195" s="8">
        <v>8.3000000000000007</v>
      </c>
      <c r="G195" s="8">
        <v>48</v>
      </c>
    </row>
    <row r="196" spans="1:7" x14ac:dyDescent="0.25">
      <c r="A196" s="8"/>
      <c r="B196" s="8"/>
      <c r="C196" s="8"/>
      <c r="D196" s="8"/>
      <c r="E196" s="8"/>
      <c r="F196" s="8"/>
      <c r="G196" s="8"/>
    </row>
    <row r="197" spans="1:7" x14ac:dyDescent="0.25">
      <c r="A197" s="8"/>
      <c r="B197" s="8" t="s">
        <v>32</v>
      </c>
      <c r="C197" s="8">
        <v>820</v>
      </c>
      <c r="D197" s="8">
        <f>D190+D191+D192+D193+D194+D195</f>
        <v>29.57</v>
      </c>
      <c r="E197" s="8">
        <f>E190+E191+E192+E193+E194+E195</f>
        <v>30.48</v>
      </c>
      <c r="F197" s="8">
        <f>F190+F191+F192+F193+F194+F195</f>
        <v>116.69999999999999</v>
      </c>
      <c r="G197" s="8">
        <f>G190+G192+G191+G193+G194+G195</f>
        <v>896.6</v>
      </c>
    </row>
    <row r="198" spans="1:7" x14ac:dyDescent="0.25">
      <c r="A198" s="8"/>
      <c r="B198" s="5" t="s">
        <v>11</v>
      </c>
      <c r="C198" s="8"/>
      <c r="D198" s="8">
        <f>D188+D197</f>
        <v>40.79</v>
      </c>
      <c r="E198" s="8">
        <f>E188+E197</f>
        <v>47.68</v>
      </c>
      <c r="F198" s="8">
        <f>F188+F197</f>
        <v>213.5</v>
      </c>
      <c r="G198" s="8">
        <f>G188+G197</f>
        <v>1484.2</v>
      </c>
    </row>
    <row r="201" spans="1:7" x14ac:dyDescent="0.25">
      <c r="A201" s="38"/>
      <c r="B201" s="39"/>
      <c r="C201" s="39"/>
      <c r="D201" s="39"/>
      <c r="E201" s="39"/>
      <c r="F201" s="39"/>
      <c r="G201" s="40"/>
    </row>
    <row r="202" spans="1:7" x14ac:dyDescent="0.25">
      <c r="A202" s="41"/>
      <c r="B202" s="42"/>
      <c r="C202" s="42"/>
      <c r="D202" s="42"/>
      <c r="E202" s="42"/>
      <c r="F202" s="42"/>
      <c r="G202" s="43"/>
    </row>
    <row r="203" spans="1:7" x14ac:dyDescent="0.25">
      <c r="A203" s="36" t="s">
        <v>35</v>
      </c>
      <c r="B203" s="36"/>
      <c r="C203" s="36"/>
      <c r="D203" s="36"/>
      <c r="E203" s="36"/>
      <c r="F203" s="36"/>
      <c r="G203" s="36"/>
    </row>
    <row r="204" spans="1:7" x14ac:dyDescent="0.25">
      <c r="A204" s="37" t="s">
        <v>6</v>
      </c>
      <c r="B204" s="37"/>
      <c r="C204" s="37"/>
      <c r="D204" s="37"/>
      <c r="E204" s="37"/>
      <c r="F204" s="37"/>
      <c r="G204" s="37"/>
    </row>
    <row r="205" spans="1:7" x14ac:dyDescent="0.25">
      <c r="A205" s="20" t="s">
        <v>91</v>
      </c>
      <c r="B205" s="27" t="s">
        <v>72</v>
      </c>
      <c r="C205" s="20" t="s">
        <v>23</v>
      </c>
      <c r="D205" s="8">
        <v>7.6</v>
      </c>
      <c r="E205" s="8">
        <v>4.3</v>
      </c>
      <c r="F205" s="8">
        <v>23.7</v>
      </c>
      <c r="G205" s="8">
        <v>168</v>
      </c>
    </row>
    <row r="206" spans="1:7" ht="45" x14ac:dyDescent="0.25">
      <c r="A206" s="27" t="s">
        <v>153</v>
      </c>
      <c r="B206" s="1" t="s">
        <v>154</v>
      </c>
      <c r="C206" s="27">
        <v>250</v>
      </c>
      <c r="D206" s="8">
        <v>5.5</v>
      </c>
      <c r="E206" s="8">
        <v>5.2</v>
      </c>
      <c r="F206" s="8">
        <v>19.899999999999999</v>
      </c>
      <c r="G206" s="8">
        <v>150</v>
      </c>
    </row>
    <row r="207" spans="1:7" x14ac:dyDescent="0.25">
      <c r="A207" s="20" t="s">
        <v>98</v>
      </c>
      <c r="B207" s="1" t="s">
        <v>57</v>
      </c>
      <c r="C207" s="20">
        <v>200</v>
      </c>
      <c r="D207" s="20">
        <v>0.2</v>
      </c>
      <c r="E207" s="20">
        <v>0</v>
      </c>
      <c r="F207" s="20">
        <v>9.1</v>
      </c>
      <c r="G207" s="20">
        <v>36</v>
      </c>
    </row>
    <row r="208" spans="1:7" x14ac:dyDescent="0.25">
      <c r="A208" s="8"/>
      <c r="B208" s="27" t="s">
        <v>79</v>
      </c>
      <c r="C208" s="8">
        <v>25</v>
      </c>
      <c r="D208" s="8">
        <v>1.4</v>
      </c>
      <c r="E208" s="8">
        <v>0.5</v>
      </c>
      <c r="F208" s="8">
        <v>9.6</v>
      </c>
      <c r="G208" s="8">
        <v>49</v>
      </c>
    </row>
    <row r="209" spans="1:7" x14ac:dyDescent="0.25">
      <c r="A209" s="8"/>
      <c r="B209" s="8"/>
      <c r="C209" s="8"/>
      <c r="D209" s="8"/>
      <c r="E209" s="8"/>
      <c r="F209" s="8"/>
      <c r="G209" s="8"/>
    </row>
    <row r="210" spans="1:7" x14ac:dyDescent="0.25">
      <c r="A210" s="8" t="s">
        <v>25</v>
      </c>
      <c r="B210" s="8"/>
      <c r="C210" s="8">
        <v>545</v>
      </c>
      <c r="D210" s="8">
        <f>D205+D206+D207+D208</f>
        <v>14.7</v>
      </c>
      <c r="E210" s="8">
        <f>E205+E206+E207+E208</f>
        <v>10</v>
      </c>
      <c r="F210" s="8">
        <f>F205+F207+F206+F208</f>
        <v>62.3</v>
      </c>
      <c r="G210" s="8">
        <f>G205+G206+G207+G208</f>
        <v>403</v>
      </c>
    </row>
    <row r="211" spans="1:7" x14ac:dyDescent="0.25">
      <c r="A211" s="37" t="s">
        <v>7</v>
      </c>
      <c r="B211" s="37"/>
      <c r="C211" s="37"/>
      <c r="D211" s="37"/>
      <c r="E211" s="37"/>
      <c r="F211" s="37"/>
      <c r="G211" s="37"/>
    </row>
    <row r="212" spans="1:7" s="28" customFormat="1" x14ac:dyDescent="0.25">
      <c r="A212" s="20" t="s">
        <v>170</v>
      </c>
      <c r="B212" s="1" t="s">
        <v>83</v>
      </c>
      <c r="C212" s="20">
        <v>250</v>
      </c>
      <c r="D212" s="8">
        <v>2</v>
      </c>
      <c r="E212" s="8">
        <v>5.4</v>
      </c>
      <c r="F212" s="8">
        <v>8.8000000000000007</v>
      </c>
      <c r="G212" s="8">
        <v>96</v>
      </c>
    </row>
    <row r="213" spans="1:7" s="32" customFormat="1" ht="30" x14ac:dyDescent="0.25">
      <c r="A213" s="1" t="s">
        <v>184</v>
      </c>
      <c r="B213" s="1" t="s">
        <v>171</v>
      </c>
      <c r="C213" s="1">
        <v>230</v>
      </c>
      <c r="D213" s="1">
        <v>23.6</v>
      </c>
      <c r="E213" s="1">
        <v>17.399999999999999</v>
      </c>
      <c r="F213" s="1">
        <v>19.2</v>
      </c>
      <c r="G213" s="1">
        <v>335</v>
      </c>
    </row>
    <row r="214" spans="1:7" ht="30" x14ac:dyDescent="0.25">
      <c r="A214" s="29" t="s">
        <v>90</v>
      </c>
      <c r="B214" s="1" t="s">
        <v>84</v>
      </c>
      <c r="C214" s="8">
        <v>200</v>
      </c>
      <c r="D214" s="8">
        <v>1</v>
      </c>
      <c r="E214" s="8">
        <v>0.2</v>
      </c>
      <c r="F214" s="8">
        <v>20.2</v>
      </c>
      <c r="G214" s="8">
        <v>92</v>
      </c>
    </row>
    <row r="215" spans="1:7" x14ac:dyDescent="0.25">
      <c r="A215" s="20" t="s">
        <v>132</v>
      </c>
      <c r="B215" s="27" t="s">
        <v>47</v>
      </c>
      <c r="C215" s="8">
        <v>50</v>
      </c>
      <c r="D215" s="8">
        <v>3.3</v>
      </c>
      <c r="E215" s="8">
        <v>0.6</v>
      </c>
      <c r="F215" s="8">
        <v>16.600000000000001</v>
      </c>
      <c r="G215" s="8">
        <v>96</v>
      </c>
    </row>
    <row r="216" spans="1:7" x14ac:dyDescent="0.25">
      <c r="A216" s="8"/>
      <c r="B216" s="8"/>
      <c r="C216" s="8"/>
      <c r="D216" s="8"/>
      <c r="E216" s="8"/>
      <c r="F216" s="8"/>
      <c r="G216" s="8"/>
    </row>
    <row r="217" spans="1:7" x14ac:dyDescent="0.25">
      <c r="A217" s="8"/>
      <c r="B217" s="8" t="s">
        <v>32</v>
      </c>
      <c r="C217" s="8">
        <v>730</v>
      </c>
      <c r="D217" s="8">
        <f>D212+D213+D214+D215</f>
        <v>29.900000000000002</v>
      </c>
      <c r="E217" s="8">
        <f>E212+E213+E214+E215</f>
        <v>23.599999999999998</v>
      </c>
      <c r="F217" s="8">
        <f>F212+F213+F214+F215</f>
        <v>64.800000000000011</v>
      </c>
      <c r="G217" s="8">
        <f>G212+G213+G214+G215</f>
        <v>619</v>
      </c>
    </row>
    <row r="218" spans="1:7" x14ac:dyDescent="0.25">
      <c r="A218" s="8"/>
      <c r="B218" s="6" t="s">
        <v>11</v>
      </c>
      <c r="C218" s="8"/>
      <c r="D218" s="8">
        <f>D210+D217</f>
        <v>44.6</v>
      </c>
      <c r="E218" s="8">
        <f>E210+E217</f>
        <v>33.599999999999994</v>
      </c>
      <c r="F218" s="8">
        <f>F210+F217</f>
        <v>127.10000000000001</v>
      </c>
      <c r="G218" s="8">
        <f>G210+G217</f>
        <v>1022</v>
      </c>
    </row>
    <row r="220" spans="1:7" x14ac:dyDescent="0.25">
      <c r="A220" s="9"/>
      <c r="B220" s="10"/>
      <c r="C220" s="10"/>
      <c r="D220" s="10"/>
      <c r="E220" s="10"/>
      <c r="F220" s="10"/>
      <c r="G220" s="11"/>
    </row>
    <row r="221" spans="1:7" x14ac:dyDescent="0.25">
      <c r="A221" s="13"/>
      <c r="B221" s="14"/>
      <c r="C221" s="14"/>
      <c r="D221" s="14"/>
      <c r="E221" s="14"/>
      <c r="F221" s="14"/>
      <c r="G221" s="15"/>
    </row>
    <row r="222" spans="1:7" x14ac:dyDescent="0.25">
      <c r="A222" s="24"/>
      <c r="B222" s="25"/>
      <c r="C222" s="25" t="s">
        <v>36</v>
      </c>
      <c r="D222" s="25"/>
      <c r="E222" s="25"/>
      <c r="F222" s="25"/>
      <c r="G222" s="26"/>
    </row>
    <row r="223" spans="1:7" x14ac:dyDescent="0.25">
      <c r="A223" s="21" t="s">
        <v>6</v>
      </c>
      <c r="B223" s="22"/>
      <c r="C223" s="22"/>
      <c r="D223" s="22"/>
      <c r="E223" s="22"/>
      <c r="F223" s="22"/>
      <c r="G223" s="23"/>
    </row>
    <row r="224" spans="1:7" x14ac:dyDescent="0.25">
      <c r="A224" s="7" t="s">
        <v>163</v>
      </c>
      <c r="B224" s="1" t="s">
        <v>172</v>
      </c>
      <c r="C224" s="20" t="s">
        <v>23</v>
      </c>
      <c r="D224" s="8">
        <v>4</v>
      </c>
      <c r="E224" s="8">
        <v>16.7</v>
      </c>
      <c r="F224" s="8">
        <v>23.8</v>
      </c>
      <c r="G224" s="8">
        <v>264</v>
      </c>
    </row>
    <row r="225" spans="1:7" ht="30" x14ac:dyDescent="0.25">
      <c r="A225" s="20" t="s">
        <v>122</v>
      </c>
      <c r="B225" s="1" t="s">
        <v>61</v>
      </c>
      <c r="C225" s="29" t="s">
        <v>95</v>
      </c>
      <c r="D225" s="8">
        <v>12.5</v>
      </c>
      <c r="E225" s="8">
        <v>19.7</v>
      </c>
      <c r="F225" s="8">
        <v>35.1</v>
      </c>
      <c r="G225" s="8">
        <v>373</v>
      </c>
    </row>
    <row r="226" spans="1:7" x14ac:dyDescent="0.25">
      <c r="A226" s="20" t="s">
        <v>98</v>
      </c>
      <c r="B226" s="27" t="s">
        <v>57</v>
      </c>
      <c r="C226" s="8">
        <v>200</v>
      </c>
      <c r="D226" s="8">
        <v>0.1</v>
      </c>
      <c r="E226" s="8">
        <v>0</v>
      </c>
      <c r="F226" s="8">
        <v>9.1</v>
      </c>
      <c r="G226" s="8">
        <v>36</v>
      </c>
    </row>
    <row r="227" spans="1:7" x14ac:dyDescent="0.25">
      <c r="A227" s="20" t="s">
        <v>132</v>
      </c>
      <c r="B227" s="27" t="s">
        <v>47</v>
      </c>
      <c r="C227" s="8">
        <v>25</v>
      </c>
      <c r="D227" s="8">
        <v>1.65</v>
      </c>
      <c r="E227" s="8">
        <v>0.3</v>
      </c>
      <c r="F227" s="8">
        <v>8.3000000000000007</v>
      </c>
      <c r="G227" s="8">
        <v>48</v>
      </c>
    </row>
    <row r="228" spans="1:7" x14ac:dyDescent="0.25">
      <c r="A228" s="8"/>
      <c r="B228" s="8"/>
      <c r="C228" s="8"/>
      <c r="D228" s="8"/>
      <c r="E228" s="8"/>
      <c r="F228" s="8"/>
      <c r="G228" s="8"/>
    </row>
    <row r="229" spans="1:7" x14ac:dyDescent="0.25">
      <c r="A229" s="8" t="s">
        <v>25</v>
      </c>
      <c r="B229" s="8"/>
      <c r="C229" s="8">
        <v>535</v>
      </c>
      <c r="D229" s="8">
        <f>D224+D225+D226+D227</f>
        <v>18.25</v>
      </c>
      <c r="E229" s="8">
        <f>E224+E225+E226+E227</f>
        <v>36.699999999999996</v>
      </c>
      <c r="F229" s="8">
        <f>F224+F225+F226+F227</f>
        <v>76.3</v>
      </c>
      <c r="G229" s="8">
        <f>G224+G225+G226+G227</f>
        <v>721</v>
      </c>
    </row>
    <row r="230" spans="1:7" x14ac:dyDescent="0.25">
      <c r="A230" s="21" t="s">
        <v>7</v>
      </c>
      <c r="B230" s="22"/>
      <c r="C230" s="22"/>
      <c r="D230" s="22"/>
      <c r="E230" s="22"/>
      <c r="F230" s="22"/>
      <c r="G230" s="23"/>
    </row>
    <row r="231" spans="1:7" ht="30" x14ac:dyDescent="0.25">
      <c r="A231" s="20" t="s">
        <v>160</v>
      </c>
      <c r="B231" s="1" t="s">
        <v>85</v>
      </c>
      <c r="C231" s="20">
        <v>250</v>
      </c>
      <c r="D231" s="8">
        <v>2</v>
      </c>
      <c r="E231" s="8">
        <v>5.4</v>
      </c>
      <c r="F231" s="8">
        <v>12.8</v>
      </c>
      <c r="G231" s="8">
        <v>111</v>
      </c>
    </row>
    <row r="232" spans="1:7" x14ac:dyDescent="0.25">
      <c r="A232" s="20" t="s">
        <v>173</v>
      </c>
      <c r="B232" s="27" t="s">
        <v>174</v>
      </c>
      <c r="C232" s="20" t="s">
        <v>175</v>
      </c>
      <c r="D232" s="8">
        <v>13.2</v>
      </c>
      <c r="E232" s="8">
        <v>12.8</v>
      </c>
      <c r="F232" s="8">
        <v>6.6</v>
      </c>
      <c r="G232" s="8">
        <v>196</v>
      </c>
    </row>
    <row r="233" spans="1:7" ht="30" x14ac:dyDescent="0.25">
      <c r="A233" s="20" t="s">
        <v>150</v>
      </c>
      <c r="B233" s="1" t="s">
        <v>71</v>
      </c>
      <c r="C233" s="20">
        <v>185</v>
      </c>
      <c r="D233" s="8">
        <v>4.4000000000000004</v>
      </c>
      <c r="E233" s="8">
        <v>4.7</v>
      </c>
      <c r="F233" s="8">
        <v>45</v>
      </c>
      <c r="G233" s="8">
        <v>248</v>
      </c>
    </row>
    <row r="234" spans="1:7" x14ac:dyDescent="0.25">
      <c r="A234" s="34" t="s">
        <v>151</v>
      </c>
      <c r="B234" s="1" t="s">
        <v>45</v>
      </c>
      <c r="C234" s="34">
        <v>30</v>
      </c>
      <c r="D234" s="34">
        <v>0.4</v>
      </c>
      <c r="E234" s="34">
        <v>1.4</v>
      </c>
      <c r="F234" s="34">
        <v>2</v>
      </c>
      <c r="G234" s="34">
        <v>23</v>
      </c>
    </row>
    <row r="235" spans="1:7" ht="30" x14ac:dyDescent="0.25">
      <c r="A235" s="20" t="s">
        <v>141</v>
      </c>
      <c r="B235" s="1" t="s">
        <v>176</v>
      </c>
      <c r="C235" s="8">
        <v>200</v>
      </c>
      <c r="D235" s="8">
        <v>1.2</v>
      </c>
      <c r="E235" s="8">
        <v>0.1</v>
      </c>
      <c r="F235" s="8">
        <v>29.5</v>
      </c>
      <c r="G235" s="8">
        <v>127</v>
      </c>
    </row>
    <row r="236" spans="1:7" x14ac:dyDescent="0.25">
      <c r="A236" s="20" t="s">
        <v>132</v>
      </c>
      <c r="B236" s="27" t="s">
        <v>86</v>
      </c>
      <c r="C236" s="8">
        <v>25</v>
      </c>
      <c r="D236" s="8">
        <v>1.65</v>
      </c>
      <c r="E236" s="8">
        <v>0.3</v>
      </c>
      <c r="F236" s="8">
        <v>8.3000000000000007</v>
      </c>
      <c r="G236" s="8">
        <v>48</v>
      </c>
    </row>
    <row r="237" spans="1:7" x14ac:dyDescent="0.25">
      <c r="A237" s="20" t="s">
        <v>100</v>
      </c>
      <c r="B237" s="27" t="s">
        <v>48</v>
      </c>
      <c r="C237" s="8">
        <v>20</v>
      </c>
      <c r="D237" s="8">
        <v>1.52</v>
      </c>
      <c r="E237" s="8">
        <v>0.2</v>
      </c>
      <c r="F237" s="8">
        <v>9.6</v>
      </c>
      <c r="G237" s="8">
        <v>49.6</v>
      </c>
    </row>
    <row r="238" spans="1:7" x14ac:dyDescent="0.25">
      <c r="A238" s="8"/>
      <c r="B238" s="8"/>
      <c r="C238" s="8"/>
      <c r="D238" s="8"/>
      <c r="E238" s="8"/>
      <c r="F238" s="8"/>
      <c r="G238" s="8"/>
    </row>
    <row r="239" spans="1:7" x14ac:dyDescent="0.25">
      <c r="A239" s="8"/>
      <c r="B239" s="8" t="s">
        <v>32</v>
      </c>
      <c r="C239" s="8">
        <v>805</v>
      </c>
      <c r="D239" s="8">
        <f>D231+D232+D234+D233+D235+D236+D237</f>
        <v>24.369999999999997</v>
      </c>
      <c r="E239" s="8">
        <f>E231+E233+E232+E234+E235+E236+E237</f>
        <v>24.900000000000002</v>
      </c>
      <c r="F239" s="8">
        <f>F231+F232+F233+F234+F235+F236+F237</f>
        <v>113.8</v>
      </c>
      <c r="G239" s="8">
        <f>G231+G232+G233+G234+G235+G236+G237</f>
        <v>802.6</v>
      </c>
    </row>
    <row r="240" spans="1:7" x14ac:dyDescent="0.25">
      <c r="A240" s="8"/>
      <c r="B240" s="6" t="s">
        <v>11</v>
      </c>
      <c r="C240" s="8"/>
      <c r="D240" s="8">
        <f>D239+D229</f>
        <v>42.62</v>
      </c>
      <c r="E240" s="8">
        <f>E229+E239</f>
        <v>61.599999999999994</v>
      </c>
      <c r="F240" s="8">
        <f>F229+F239</f>
        <v>190.1</v>
      </c>
      <c r="G240" s="8">
        <f>G229+G239</f>
        <v>1523.6</v>
      </c>
    </row>
    <row r="243" spans="1:7" x14ac:dyDescent="0.25">
      <c r="A243" s="9"/>
      <c r="B243" s="10"/>
      <c r="C243" s="10"/>
      <c r="D243" s="10"/>
      <c r="E243" s="10"/>
      <c r="F243" s="10"/>
      <c r="G243" s="11"/>
    </row>
    <row r="244" spans="1:7" x14ac:dyDescent="0.25">
      <c r="A244" s="13"/>
      <c r="B244" s="14"/>
      <c r="C244" s="14"/>
      <c r="D244" s="14"/>
      <c r="E244" s="14"/>
      <c r="F244" s="14"/>
      <c r="G244" s="15"/>
    </row>
    <row r="245" spans="1:7" x14ac:dyDescent="0.25">
      <c r="A245" s="24"/>
      <c r="B245" s="25"/>
      <c r="C245" s="25" t="s">
        <v>37</v>
      </c>
      <c r="D245" s="25"/>
      <c r="E245" s="25"/>
      <c r="F245" s="25"/>
      <c r="G245" s="26"/>
    </row>
    <row r="246" spans="1:7" x14ac:dyDescent="0.25">
      <c r="A246" s="21" t="s">
        <v>6</v>
      </c>
      <c r="B246" s="22"/>
      <c r="C246" s="22"/>
      <c r="D246" s="22"/>
      <c r="E246" s="22"/>
      <c r="F246" s="22"/>
      <c r="G246" s="23"/>
    </row>
    <row r="247" spans="1:7" x14ac:dyDescent="0.25">
      <c r="A247" s="20" t="s">
        <v>177</v>
      </c>
      <c r="B247" s="27" t="s">
        <v>56</v>
      </c>
      <c r="C247" s="20" t="s">
        <v>93</v>
      </c>
      <c r="D247" s="8">
        <v>4</v>
      </c>
      <c r="E247" s="8">
        <v>16.7</v>
      </c>
      <c r="F247" s="8">
        <v>23.8</v>
      </c>
      <c r="G247" s="8">
        <v>264</v>
      </c>
    </row>
    <row r="248" spans="1:7" ht="30" x14ac:dyDescent="0.25">
      <c r="A248" s="20" t="s">
        <v>178</v>
      </c>
      <c r="B248" s="1" t="s">
        <v>181</v>
      </c>
      <c r="C248" s="20" t="s">
        <v>20</v>
      </c>
      <c r="D248" s="8">
        <v>6.11</v>
      </c>
      <c r="E248" s="8">
        <v>10.7</v>
      </c>
      <c r="F248" s="8">
        <v>32.299999999999997</v>
      </c>
      <c r="G248" s="8">
        <v>222</v>
      </c>
    </row>
    <row r="249" spans="1:7" x14ac:dyDescent="0.25">
      <c r="A249" s="20" t="s">
        <v>97</v>
      </c>
      <c r="B249" s="27" t="s">
        <v>123</v>
      </c>
      <c r="C249" s="8">
        <v>200</v>
      </c>
      <c r="D249" s="8">
        <v>3.6</v>
      </c>
      <c r="E249" s="8">
        <v>2.7</v>
      </c>
      <c r="F249" s="8">
        <v>13.8</v>
      </c>
      <c r="G249" s="8">
        <v>98</v>
      </c>
    </row>
    <row r="250" spans="1:7" x14ac:dyDescent="0.25">
      <c r="A250" s="8"/>
      <c r="B250" s="8"/>
      <c r="C250" s="8"/>
      <c r="D250" s="8"/>
      <c r="E250" s="8"/>
      <c r="F250" s="8"/>
      <c r="G250" s="8"/>
    </row>
    <row r="251" spans="1:7" x14ac:dyDescent="0.25">
      <c r="A251" s="8" t="s">
        <v>25</v>
      </c>
      <c r="B251" s="8"/>
      <c r="C251" s="8">
        <v>520</v>
      </c>
      <c r="D251" s="8">
        <f>D247+D248+D249</f>
        <v>13.709999999999999</v>
      </c>
      <c r="E251" s="8">
        <f>E247+E248+E249</f>
        <v>30.099999999999998</v>
      </c>
      <c r="F251" s="8">
        <f>F247+F248+F249</f>
        <v>69.899999999999991</v>
      </c>
      <c r="G251" s="8">
        <f>G247+G248+G249</f>
        <v>584</v>
      </c>
    </row>
    <row r="252" spans="1:7" x14ac:dyDescent="0.25">
      <c r="A252" s="21" t="s">
        <v>7</v>
      </c>
      <c r="B252" s="22"/>
      <c r="C252" s="22"/>
      <c r="D252" s="22"/>
      <c r="E252" s="22"/>
      <c r="F252" s="22"/>
      <c r="G252" s="23"/>
    </row>
    <row r="253" spans="1:7" ht="30" x14ac:dyDescent="0.25">
      <c r="A253" s="20" t="s">
        <v>125</v>
      </c>
      <c r="B253" s="1" t="s">
        <v>63</v>
      </c>
      <c r="C253" s="29">
        <v>250</v>
      </c>
      <c r="D253" s="8">
        <v>2.6</v>
      </c>
      <c r="E253" s="8">
        <v>2.7</v>
      </c>
      <c r="F253" s="8">
        <v>15.8</v>
      </c>
      <c r="G253" s="8">
        <v>102</v>
      </c>
    </row>
    <row r="254" spans="1:7" x14ac:dyDescent="0.25">
      <c r="A254" s="20" t="s">
        <v>148</v>
      </c>
      <c r="B254" s="1" t="s">
        <v>149</v>
      </c>
      <c r="C254" s="29">
        <v>90</v>
      </c>
      <c r="D254" s="8">
        <v>12.7</v>
      </c>
      <c r="E254" s="8">
        <v>14.8</v>
      </c>
      <c r="F254" s="8">
        <v>10.6</v>
      </c>
      <c r="G254" s="8">
        <v>230</v>
      </c>
    </row>
    <row r="255" spans="1:7" x14ac:dyDescent="0.25">
      <c r="A255" s="20" t="s">
        <v>139</v>
      </c>
      <c r="B255" s="1" t="s">
        <v>140</v>
      </c>
      <c r="C255" s="8">
        <v>200</v>
      </c>
      <c r="D255" s="8">
        <v>4.5</v>
      </c>
      <c r="E255" s="8">
        <v>6.4</v>
      </c>
      <c r="F255" s="8">
        <v>18.399999999999999</v>
      </c>
      <c r="G255" s="8">
        <v>158</v>
      </c>
    </row>
    <row r="256" spans="1:7" x14ac:dyDescent="0.25">
      <c r="A256" s="20" t="s">
        <v>180</v>
      </c>
      <c r="B256" s="27" t="s">
        <v>179</v>
      </c>
      <c r="C256" s="8">
        <v>200</v>
      </c>
      <c r="D256" s="8">
        <v>1</v>
      </c>
      <c r="E256" s="8">
        <v>0.2</v>
      </c>
      <c r="F256" s="8">
        <v>20.2</v>
      </c>
      <c r="G256" s="8">
        <v>92</v>
      </c>
    </row>
    <row r="257" spans="1:7" x14ac:dyDescent="0.25">
      <c r="A257" s="8" t="s">
        <v>100</v>
      </c>
      <c r="B257" s="8" t="s">
        <v>47</v>
      </c>
      <c r="C257" s="8">
        <v>50</v>
      </c>
      <c r="D257" s="8">
        <v>3.3</v>
      </c>
      <c r="E257" s="8">
        <v>0.6</v>
      </c>
      <c r="F257" s="8">
        <v>16.600000000000001</v>
      </c>
      <c r="G257" s="8">
        <v>96</v>
      </c>
    </row>
    <row r="258" spans="1:7" x14ac:dyDescent="0.25">
      <c r="A258" s="8" t="s">
        <v>180</v>
      </c>
      <c r="B258" s="8" t="s">
        <v>89</v>
      </c>
      <c r="C258" s="8">
        <v>100</v>
      </c>
      <c r="D258" s="8">
        <v>0.4</v>
      </c>
      <c r="E258" s="8">
        <v>0.4</v>
      </c>
      <c r="F258" s="8">
        <v>8.3000000000000007</v>
      </c>
      <c r="G258" s="8">
        <v>47</v>
      </c>
    </row>
    <row r="259" spans="1:7" x14ac:dyDescent="0.25">
      <c r="A259" s="8"/>
      <c r="B259" s="8"/>
      <c r="C259" s="8"/>
      <c r="D259" s="8"/>
      <c r="E259" s="8"/>
      <c r="F259" s="8"/>
      <c r="G259" s="8"/>
    </row>
    <row r="260" spans="1:7" x14ac:dyDescent="0.25">
      <c r="A260" s="8"/>
      <c r="B260" s="8" t="s">
        <v>32</v>
      </c>
      <c r="C260" s="8">
        <v>890</v>
      </c>
      <c r="D260" s="8">
        <f>D253+D254+D255+D256+D257+D258</f>
        <v>24.499999999999996</v>
      </c>
      <c r="E260" s="8">
        <f>E253+E254+E255+E256+E257+E258</f>
        <v>25.099999999999998</v>
      </c>
      <c r="F260" s="8">
        <f>F253+F254+F256+F255+F257+F258</f>
        <v>89.899999999999991</v>
      </c>
      <c r="G260" s="8">
        <f>G253+G254+G255+G256+G257+G258</f>
        <v>725</v>
      </c>
    </row>
    <row r="261" spans="1:7" x14ac:dyDescent="0.25">
      <c r="A261" s="8"/>
      <c r="B261" s="6" t="s">
        <v>11</v>
      </c>
      <c r="C261" s="8"/>
      <c r="D261" s="8">
        <f>D251+D260</f>
        <v>38.209999999999994</v>
      </c>
      <c r="E261" s="8">
        <f>E251+E260</f>
        <v>55.199999999999996</v>
      </c>
      <c r="F261" s="8">
        <f>F251+F260</f>
        <v>159.79999999999998</v>
      </c>
      <c r="G261" s="8">
        <f>G251+G260</f>
        <v>1309</v>
      </c>
    </row>
    <row r="264" spans="1:7" x14ac:dyDescent="0.25">
      <c r="A264" s="9"/>
      <c r="B264" s="10"/>
      <c r="C264" s="10"/>
      <c r="D264" s="10"/>
      <c r="E264" s="10"/>
      <c r="F264" s="10"/>
      <c r="G264" s="11"/>
    </row>
    <row r="265" spans="1:7" x14ac:dyDescent="0.25">
      <c r="A265" s="13"/>
      <c r="B265" s="14"/>
      <c r="C265" s="14"/>
      <c r="D265" s="14"/>
      <c r="E265" s="14"/>
      <c r="F265" s="14"/>
      <c r="G265" s="15"/>
    </row>
    <row r="266" spans="1:7" x14ac:dyDescent="0.25">
      <c r="A266" s="24"/>
      <c r="B266" s="25"/>
      <c r="C266" s="25" t="s">
        <v>38</v>
      </c>
      <c r="D266" s="25"/>
      <c r="E266" s="25"/>
      <c r="F266" s="25"/>
      <c r="G266" s="26"/>
    </row>
    <row r="267" spans="1:7" x14ac:dyDescent="0.25">
      <c r="A267" s="21" t="s">
        <v>6</v>
      </c>
      <c r="B267" s="22"/>
      <c r="C267" s="22"/>
      <c r="D267" s="22"/>
      <c r="E267" s="22"/>
      <c r="F267" s="22"/>
      <c r="G267" s="23"/>
    </row>
    <row r="268" spans="1:7" x14ac:dyDescent="0.25">
      <c r="A268" s="7" t="s">
        <v>91</v>
      </c>
      <c r="B268" s="27" t="s">
        <v>72</v>
      </c>
      <c r="C268" s="8" t="s">
        <v>23</v>
      </c>
      <c r="D268" s="8">
        <v>7.6</v>
      </c>
      <c r="E268" s="8">
        <v>4.3</v>
      </c>
      <c r="F268" s="8">
        <v>23.7</v>
      </c>
      <c r="G268" s="8">
        <v>168</v>
      </c>
    </row>
    <row r="269" spans="1:7" ht="30" x14ac:dyDescent="0.25">
      <c r="A269" s="20" t="s">
        <v>119</v>
      </c>
      <c r="B269" s="1" t="s">
        <v>55</v>
      </c>
      <c r="C269" s="29" t="s">
        <v>20</v>
      </c>
      <c r="D269" s="8">
        <v>7.4</v>
      </c>
      <c r="E269" s="8">
        <v>8.4</v>
      </c>
      <c r="F269" s="8">
        <v>36.200000000000003</v>
      </c>
      <c r="G269" s="8">
        <v>246</v>
      </c>
    </row>
    <row r="270" spans="1:7" x14ac:dyDescent="0.25">
      <c r="A270" s="20" t="s">
        <v>134</v>
      </c>
      <c r="B270" s="27" t="s">
        <v>54</v>
      </c>
      <c r="C270" s="8">
        <v>200</v>
      </c>
      <c r="D270" s="8">
        <v>0.2</v>
      </c>
      <c r="E270" s="8">
        <v>0.1</v>
      </c>
      <c r="F270" s="8">
        <v>9.3000000000000007</v>
      </c>
      <c r="G270" s="8">
        <v>38</v>
      </c>
    </row>
    <row r="271" spans="1:7" x14ac:dyDescent="0.25">
      <c r="A271" s="8" t="s">
        <v>100</v>
      </c>
      <c r="B271" s="27" t="s">
        <v>48</v>
      </c>
      <c r="C271" s="8">
        <v>25</v>
      </c>
      <c r="D271" s="8">
        <v>1.52</v>
      </c>
      <c r="E271" s="8">
        <v>0.2</v>
      </c>
      <c r="F271" s="8">
        <v>9.6</v>
      </c>
      <c r="G271" s="8">
        <v>49.6</v>
      </c>
    </row>
    <row r="272" spans="1:7" x14ac:dyDescent="0.25">
      <c r="A272" s="8"/>
      <c r="B272" s="8"/>
      <c r="C272" s="8"/>
      <c r="D272" s="8"/>
      <c r="E272" s="8"/>
      <c r="F272" s="8"/>
      <c r="G272" s="8"/>
    </row>
    <row r="273" spans="1:7" x14ac:dyDescent="0.25">
      <c r="A273" s="8" t="s">
        <v>25</v>
      </c>
      <c r="B273" s="8"/>
      <c r="C273" s="8">
        <v>500</v>
      </c>
      <c r="D273" s="8">
        <f>D268+D269+D270+D271</f>
        <v>16.72</v>
      </c>
      <c r="E273" s="8">
        <f>E268+E269+E270+E271</f>
        <v>12.999999999999998</v>
      </c>
      <c r="F273" s="8">
        <f>F268+F269+F270+F271</f>
        <v>78.8</v>
      </c>
      <c r="G273" s="8">
        <f>G268+G269+G270+G271</f>
        <v>501.6</v>
      </c>
    </row>
    <row r="274" spans="1:7" x14ac:dyDescent="0.25">
      <c r="A274" s="21" t="s">
        <v>7</v>
      </c>
      <c r="B274" s="22"/>
      <c r="C274" s="22"/>
      <c r="D274" s="22"/>
      <c r="E274" s="22"/>
      <c r="F274" s="22"/>
      <c r="G274" s="23"/>
    </row>
    <row r="275" spans="1:7" ht="30" x14ac:dyDescent="0.25">
      <c r="A275" s="8" t="s">
        <v>126</v>
      </c>
      <c r="B275" s="1" t="s">
        <v>42</v>
      </c>
      <c r="C275" s="8">
        <v>250</v>
      </c>
      <c r="D275" s="8">
        <v>2.2999999999999998</v>
      </c>
      <c r="E275" s="8">
        <v>5.5</v>
      </c>
      <c r="F275" s="8">
        <v>12.7</v>
      </c>
      <c r="G275" s="8">
        <v>115</v>
      </c>
    </row>
    <row r="276" spans="1:7" x14ac:dyDescent="0.25">
      <c r="A276" s="20" t="s">
        <v>138</v>
      </c>
      <c r="B276" s="29" t="s">
        <v>74</v>
      </c>
      <c r="C276" s="20">
        <v>90</v>
      </c>
      <c r="D276" s="8">
        <v>22.27</v>
      </c>
      <c r="E276" s="8">
        <v>17.2</v>
      </c>
      <c r="F276" s="8">
        <v>10.35</v>
      </c>
      <c r="G276" s="8">
        <v>286</v>
      </c>
    </row>
    <row r="277" spans="1:7" ht="30" x14ac:dyDescent="0.25">
      <c r="A277" s="20" t="s">
        <v>162</v>
      </c>
      <c r="B277" s="1" t="s">
        <v>44</v>
      </c>
      <c r="C277" s="20" t="s">
        <v>26</v>
      </c>
      <c r="D277" s="8">
        <v>6.5</v>
      </c>
      <c r="E277" s="8">
        <v>4.4000000000000004</v>
      </c>
      <c r="F277" s="8">
        <v>40</v>
      </c>
      <c r="G277" s="8">
        <v>233</v>
      </c>
    </row>
    <row r="278" spans="1:7" s="32" customFormat="1" ht="30" x14ac:dyDescent="0.25">
      <c r="A278" s="1" t="s">
        <v>185</v>
      </c>
      <c r="B278" s="1" t="s">
        <v>96</v>
      </c>
      <c r="C278" s="1">
        <v>200</v>
      </c>
      <c r="D278" s="1">
        <v>0.5</v>
      </c>
      <c r="E278" s="1">
        <v>0.1</v>
      </c>
      <c r="F278" s="1">
        <v>30.9</v>
      </c>
      <c r="G278" s="1">
        <v>123</v>
      </c>
    </row>
    <row r="279" spans="1:7" x14ac:dyDescent="0.25">
      <c r="A279" s="8" t="s">
        <v>132</v>
      </c>
      <c r="B279" s="27" t="s">
        <v>47</v>
      </c>
      <c r="C279" s="8">
        <v>50</v>
      </c>
      <c r="D279" s="8">
        <v>3.3</v>
      </c>
      <c r="E279" s="8">
        <v>0.6</v>
      </c>
      <c r="F279" s="8">
        <v>16.600000000000001</v>
      </c>
      <c r="G279" s="8">
        <v>96</v>
      </c>
    </row>
    <row r="280" spans="1:7" x14ac:dyDescent="0.25">
      <c r="A280" s="8"/>
      <c r="B280" s="8"/>
      <c r="C280" s="8"/>
      <c r="D280" s="8"/>
      <c r="E280" s="8"/>
      <c r="F280" s="8"/>
      <c r="G280" s="8"/>
    </row>
    <row r="281" spans="1:7" x14ac:dyDescent="0.25">
      <c r="A281" s="8"/>
      <c r="B281" s="8" t="s">
        <v>32</v>
      </c>
      <c r="C281" s="8">
        <v>775</v>
      </c>
      <c r="D281" s="8">
        <f>D275+D276+D277+D278+D279</f>
        <v>34.869999999999997</v>
      </c>
      <c r="E281" s="8">
        <f>E275+E276+E277+E278+E279</f>
        <v>27.800000000000004</v>
      </c>
      <c r="F281" s="8">
        <f>F275+F276+F277+F278+F279</f>
        <v>110.54999999999998</v>
      </c>
      <c r="G281" s="8">
        <f>G275+G276+G277+G278+G279</f>
        <v>853</v>
      </c>
    </row>
    <row r="282" spans="1:7" x14ac:dyDescent="0.25">
      <c r="A282" s="8"/>
      <c r="B282" s="6" t="s">
        <v>11</v>
      </c>
      <c r="C282" s="8"/>
      <c r="D282" s="8">
        <v>51.9</v>
      </c>
      <c r="E282" s="8">
        <f>E273+E281</f>
        <v>40.800000000000004</v>
      </c>
      <c r="F282" s="8">
        <f>F273+F281</f>
        <v>189.34999999999997</v>
      </c>
      <c r="G282" s="8">
        <f>G273+G281</f>
        <v>1354.6</v>
      </c>
    </row>
    <row r="285" spans="1:7" x14ac:dyDescent="0.25">
      <c r="B285" t="s">
        <v>40</v>
      </c>
      <c r="D285" s="35">
        <f>D282+D261+D240+D218++D198+D178+D158+D138+D117+D96+D78+D57+D38+D19</f>
        <v>629.03</v>
      </c>
      <c r="E285">
        <f>E282+E261+E240+E218+E198+E178+E158+E138+E117+E96+E78+E57+E38+E19</f>
        <v>680.79</v>
      </c>
      <c r="F285">
        <f>F9+F27+F36+F47+F56+F68+F77+F95+F116+F128+F137+F148+F157+F177+F168+F188+F197+F210+F217+F229+F239+F251+F260+F273+F281</f>
        <v>2238.5500000000002</v>
      </c>
      <c r="G285">
        <f>G282+G261+G240+G218+G198+G178+G158+G138+G117+G96+G78+G57+G38+G19</f>
        <v>19297.599999999999</v>
      </c>
    </row>
  </sheetData>
  <mergeCells count="36">
    <mergeCell ref="A61:G61"/>
    <mergeCell ref="A58:G59"/>
    <mergeCell ref="A3:G3"/>
    <mergeCell ref="A10:G10"/>
    <mergeCell ref="A2:G2"/>
    <mergeCell ref="A21:G21"/>
    <mergeCell ref="A22:G22"/>
    <mergeCell ref="A28:G28"/>
    <mergeCell ref="A40:G40"/>
    <mergeCell ref="A41:G41"/>
    <mergeCell ref="A48:G48"/>
    <mergeCell ref="A60:G60"/>
    <mergeCell ref="A142:G142"/>
    <mergeCell ref="A69:G69"/>
    <mergeCell ref="A80:G80"/>
    <mergeCell ref="A81:G81"/>
    <mergeCell ref="A88:G88"/>
    <mergeCell ref="A99:G99"/>
    <mergeCell ref="A100:G100"/>
    <mergeCell ref="A107:G107"/>
    <mergeCell ref="A121:G121"/>
    <mergeCell ref="A122:G122"/>
    <mergeCell ref="A129:G129"/>
    <mergeCell ref="A141:G141"/>
    <mergeCell ref="A203:G203"/>
    <mergeCell ref="A204:G204"/>
    <mergeCell ref="A211:G211"/>
    <mergeCell ref="A189:G189"/>
    <mergeCell ref="A149:G149"/>
    <mergeCell ref="A161:G161"/>
    <mergeCell ref="A162:G162"/>
    <mergeCell ref="A169:G169"/>
    <mergeCell ref="A201:G202"/>
    <mergeCell ref="A181:G181"/>
    <mergeCell ref="A182:G182"/>
    <mergeCell ref="A179:G18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Riapida</dc:creator>
  <cp:lastModifiedBy>stolova</cp:lastModifiedBy>
  <cp:lastPrinted>2021-04-27T23:04:54Z</cp:lastPrinted>
  <dcterms:created xsi:type="dcterms:W3CDTF">2021-04-27T22:26:43Z</dcterms:created>
  <dcterms:modified xsi:type="dcterms:W3CDTF">2025-04-17T09:19:23Z</dcterms:modified>
</cp:coreProperties>
</file>